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ocuments\Enduro\2022 Rally\Rezultatai\"/>
    </mc:Choice>
  </mc:AlternateContent>
  <bookViews>
    <workbookView xWindow="0" yWindow="0" windowWidth="19200" windowHeight="7160" tabRatio="872"/>
  </bookViews>
  <sheets>
    <sheet name="HARD BALTIC" sheetId="17" r:id="rId1"/>
    <sheet name="HARD HOBBY BALTIC" sheetId="22" r:id="rId2"/>
    <sheet name="SOFT  BALTIC" sheetId="18" r:id="rId3"/>
    <sheet name="Sport ATV  BALTIC" sheetId="19" r:id="rId4"/>
    <sheet name="Utility ATV  BALTIC" sheetId="20" r:id="rId5"/>
    <sheet name="HARD" sheetId="16" r:id="rId6"/>
    <sheet name="HARD HOBBY" sheetId="21" r:id="rId7"/>
    <sheet name="SOFT " sheetId="10" r:id="rId8"/>
    <sheet name="Sport ATV" sheetId="13" r:id="rId9"/>
    <sheet name="Utility ATV" sheetId="14" r:id="rId10"/>
  </sheets>
  <definedNames>
    <definedName name="_xlnm._FilterDatabase" localSheetId="5" hidden="1">HARD!$A$2:$D$2</definedName>
    <definedName name="_xlnm._FilterDatabase" localSheetId="0" hidden="1">'HARD BALTIC'!$A$2:$I$46</definedName>
    <definedName name="_xlnm._FilterDatabase" localSheetId="6" hidden="1">'HARD HOBBY'!$A$2:$D$2</definedName>
    <definedName name="_xlnm._FilterDatabase" localSheetId="1" hidden="1">'HARD HOBBY BALTIC'!$A$2:$I$38</definedName>
    <definedName name="_xlnm._FilterDatabase" localSheetId="7" hidden="1">'SOFT '!$F$2:$I$32</definedName>
    <definedName name="_xlnm._FilterDatabase" localSheetId="2" hidden="1">'SOFT  BALTIC'!$A$2:$I$20</definedName>
    <definedName name="_xlnm._FilterDatabase" localSheetId="8" hidden="1">'Sport ATV'!$A$2:$D$32</definedName>
    <definedName name="_xlnm._FilterDatabase" localSheetId="3" hidden="1">'Sport ATV  BALTIC'!$A$2:$I$10</definedName>
    <definedName name="_xlnm._FilterDatabase" localSheetId="9" hidden="1">'Utility ATV'!$A$2:$D$2</definedName>
    <definedName name="_xlnm._FilterDatabase" localSheetId="4" hidden="1">'Utility ATV  BALTIC'!$A$2:$I$18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8" l="1"/>
  <c r="I17" i="18" l="1"/>
  <c r="E11" i="20"/>
  <c r="F11" i="20"/>
  <c r="E12" i="20"/>
  <c r="F12" i="20"/>
  <c r="E13" i="20"/>
  <c r="F13" i="20"/>
  <c r="E14" i="20"/>
  <c r="F14" i="20"/>
  <c r="E15" i="20"/>
  <c r="F15" i="20"/>
  <c r="E16" i="20"/>
  <c r="F16" i="20"/>
  <c r="E25" i="20"/>
  <c r="F25" i="20"/>
  <c r="E26" i="20"/>
  <c r="F26" i="20"/>
  <c r="E3" i="22"/>
  <c r="F3" i="22"/>
  <c r="E4" i="22"/>
  <c r="F4" i="22"/>
  <c r="E5" i="22"/>
  <c r="F5" i="22"/>
  <c r="E6" i="22"/>
  <c r="F6" i="22"/>
  <c r="E9" i="22"/>
  <c r="F9" i="22"/>
  <c r="E10" i="22"/>
  <c r="F10" i="22"/>
  <c r="E13" i="22"/>
  <c r="F13" i="22"/>
  <c r="E14" i="22"/>
  <c r="F14" i="22"/>
  <c r="E17" i="22"/>
  <c r="F17" i="22"/>
  <c r="E18" i="22"/>
  <c r="F18" i="22"/>
  <c r="E9" i="18"/>
  <c r="F9" i="18"/>
  <c r="E10" i="18"/>
  <c r="F10" i="18"/>
  <c r="E5" i="18"/>
  <c r="F5" i="18"/>
  <c r="E11" i="17"/>
  <c r="F11" i="17"/>
  <c r="E12" i="17"/>
  <c r="F12" i="17"/>
  <c r="E15" i="17"/>
  <c r="F15" i="17"/>
  <c r="E16" i="17"/>
  <c r="F16" i="17"/>
  <c r="E17" i="17"/>
  <c r="F17" i="17"/>
  <c r="E18" i="17"/>
  <c r="F18" i="17"/>
  <c r="F5" i="17"/>
  <c r="F6" i="17"/>
  <c r="E5" i="17"/>
  <c r="E6" i="17"/>
  <c r="D44" i="17"/>
  <c r="D43" i="17"/>
  <c r="D42" i="17"/>
  <c r="D41" i="17"/>
  <c r="D40" i="17"/>
  <c r="D39" i="17"/>
  <c r="C44" i="17"/>
  <c r="C43" i="17"/>
  <c r="C42" i="17"/>
  <c r="C41" i="17"/>
  <c r="C40" i="17"/>
  <c r="C39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D39" i="16"/>
  <c r="C36" i="16"/>
  <c r="C38" i="16"/>
  <c r="C34" i="16"/>
  <c r="D8" i="22"/>
  <c r="D11" i="22"/>
  <c r="D12" i="22"/>
  <c r="D3" i="22"/>
  <c r="D4" i="22"/>
  <c r="D5" i="22"/>
  <c r="D6" i="22"/>
  <c r="D15" i="22"/>
  <c r="D16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9" i="22"/>
  <c r="D1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C25" i="22"/>
  <c r="C26" i="22"/>
  <c r="C27" i="22"/>
  <c r="C28" i="22"/>
  <c r="C29" i="22"/>
  <c r="C30" i="22"/>
  <c r="C9" i="22"/>
  <c r="C1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8" i="22"/>
  <c r="C11" i="22"/>
  <c r="C12" i="22"/>
  <c r="C3" i="22"/>
  <c r="C4" i="22"/>
  <c r="C5" i="22"/>
  <c r="C6" i="22"/>
  <c r="C15" i="22"/>
  <c r="C16" i="22"/>
  <c r="C19" i="22"/>
  <c r="C20" i="22"/>
  <c r="C21" i="22"/>
  <c r="C22" i="22"/>
  <c r="C23" i="22"/>
  <c r="C24" i="22"/>
  <c r="C50" i="21"/>
  <c r="C48" i="21"/>
  <c r="C46" i="21"/>
  <c r="C44" i="21"/>
  <c r="C42" i="21"/>
  <c r="C40" i="21"/>
  <c r="C38" i="21"/>
  <c r="C36" i="21"/>
  <c r="C34" i="21"/>
  <c r="D13" i="20"/>
  <c r="D14" i="20"/>
  <c r="D29" i="20"/>
  <c r="D30" i="20"/>
  <c r="D31" i="20"/>
  <c r="D32" i="20"/>
  <c r="D33" i="20"/>
  <c r="D34" i="20"/>
  <c r="D35" i="20"/>
  <c r="D36" i="20"/>
  <c r="C13" i="20"/>
  <c r="C14" i="20"/>
  <c r="C29" i="20"/>
  <c r="C30" i="20"/>
  <c r="C31" i="20"/>
  <c r="C32" i="20"/>
  <c r="C33" i="20"/>
  <c r="C34" i="20"/>
  <c r="C35" i="20"/>
  <c r="C36" i="20"/>
  <c r="D19" i="20"/>
  <c r="D20" i="20"/>
  <c r="D21" i="20"/>
  <c r="C19" i="20"/>
  <c r="C20" i="20"/>
  <c r="D8" i="17" l="1"/>
  <c r="C8" i="17"/>
  <c r="D7" i="17"/>
  <c r="C7" i="17"/>
  <c r="D20" i="17"/>
  <c r="C20" i="17"/>
  <c r="D19" i="17"/>
  <c r="C19" i="17"/>
  <c r="D14" i="17"/>
  <c r="C14" i="17"/>
  <c r="D13" i="17"/>
  <c r="C13" i="17"/>
  <c r="F4" i="17"/>
  <c r="E4" i="17"/>
  <c r="D4" i="17"/>
  <c r="C4" i="17"/>
  <c r="F3" i="17"/>
  <c r="E3" i="17"/>
  <c r="D3" i="17"/>
  <c r="C3" i="17"/>
  <c r="D6" i="17"/>
  <c r="C6" i="17"/>
  <c r="D5" i="17"/>
  <c r="C5" i="17"/>
  <c r="H22" i="18"/>
  <c r="I22" i="18" s="1"/>
  <c r="G22" i="18"/>
  <c r="H21" i="18"/>
  <c r="G21" i="18"/>
  <c r="I10" i="18"/>
  <c r="I9" i="18"/>
  <c r="F6" i="19"/>
  <c r="E6" i="19"/>
  <c r="F5" i="19"/>
  <c r="E5" i="19"/>
  <c r="D6" i="19"/>
  <c r="C6" i="19"/>
  <c r="D5" i="19"/>
  <c r="C5" i="19"/>
  <c r="I72" i="22"/>
  <c r="I71" i="22"/>
  <c r="I66" i="22"/>
  <c r="I65" i="22"/>
  <c r="I60" i="22"/>
  <c r="I59" i="22"/>
  <c r="I54" i="22"/>
  <c r="I53" i="22"/>
  <c r="I50" i="22"/>
  <c r="I49" i="22"/>
  <c r="I46" i="22"/>
  <c r="I45" i="22"/>
  <c r="I36" i="22"/>
  <c r="I35" i="22"/>
  <c r="I32" i="22"/>
  <c r="I31" i="22"/>
  <c r="I24" i="22"/>
  <c r="I23" i="22"/>
  <c r="I70" i="22"/>
  <c r="I69" i="22"/>
  <c r="I64" i="22"/>
  <c r="I63" i="22"/>
  <c r="I58" i="22"/>
  <c r="I57" i="22"/>
  <c r="I18" i="22"/>
  <c r="I17" i="22"/>
  <c r="I20" i="20"/>
  <c r="I19" i="20"/>
  <c r="I59" i="20"/>
  <c r="I45" i="20"/>
  <c r="I40" i="20"/>
  <c r="I14" i="20"/>
  <c r="I57" i="20"/>
  <c r="I47" i="20"/>
  <c r="I37" i="20"/>
  <c r="I30" i="20"/>
  <c r="F18" i="20"/>
  <c r="E18" i="20"/>
  <c r="D18" i="20"/>
  <c r="C18" i="20"/>
  <c r="F17" i="20"/>
  <c r="E17" i="20"/>
  <c r="D17" i="20"/>
  <c r="C17" i="20"/>
  <c r="F10" i="20"/>
  <c r="E10" i="20"/>
  <c r="D10" i="20"/>
  <c r="C10" i="20"/>
  <c r="F9" i="20"/>
  <c r="E9" i="20"/>
  <c r="D9" i="20"/>
  <c r="C9" i="20"/>
  <c r="D22" i="20"/>
  <c r="C22" i="20"/>
  <c r="C21" i="20"/>
  <c r="D24" i="20"/>
  <c r="C24" i="20"/>
  <c r="D23" i="20"/>
  <c r="C23" i="20"/>
  <c r="D12" i="20"/>
  <c r="C12" i="20"/>
  <c r="D11" i="20"/>
  <c r="C11" i="20"/>
  <c r="D28" i="20"/>
  <c r="C28" i="20"/>
  <c r="D27" i="20"/>
  <c r="C27" i="20"/>
  <c r="H36" i="18"/>
  <c r="I36" i="18" s="1"/>
  <c r="G36" i="18"/>
  <c r="H35" i="18"/>
  <c r="G35" i="18"/>
  <c r="H34" i="18"/>
  <c r="G34" i="18"/>
  <c r="H33" i="18"/>
  <c r="G33" i="18"/>
  <c r="H32" i="18"/>
  <c r="G32" i="18"/>
  <c r="H31" i="18"/>
  <c r="I31" i="18" s="1"/>
  <c r="G31" i="18"/>
  <c r="H30" i="18"/>
  <c r="G30" i="18"/>
  <c r="H29" i="18"/>
  <c r="I29" i="18" s="1"/>
  <c r="G29" i="18"/>
  <c r="H40" i="18"/>
  <c r="G40" i="18"/>
  <c r="H39" i="18"/>
  <c r="I39" i="18" s="1"/>
  <c r="G39" i="18"/>
  <c r="H38" i="18"/>
  <c r="G38" i="18"/>
  <c r="H37" i="18"/>
  <c r="G37" i="18"/>
  <c r="H28" i="18"/>
  <c r="G28" i="18"/>
  <c r="H27" i="18"/>
  <c r="G27" i="18"/>
  <c r="H26" i="18"/>
  <c r="G26" i="18"/>
  <c r="H25" i="18"/>
  <c r="G25" i="18"/>
  <c r="F6" i="18"/>
  <c r="E6" i="18"/>
  <c r="D14" i="18"/>
  <c r="C14" i="18"/>
  <c r="D13" i="18"/>
  <c r="C13" i="18"/>
  <c r="D8" i="18"/>
  <c r="C8" i="18"/>
  <c r="D7" i="18"/>
  <c r="C7" i="18"/>
  <c r="D4" i="18"/>
  <c r="C4" i="18"/>
  <c r="D3" i="18"/>
  <c r="I3" i="18" s="1"/>
  <c r="C3" i="18"/>
  <c r="N32" i="10"/>
  <c r="M32" i="10"/>
  <c r="N30" i="10"/>
  <c r="M30" i="10"/>
  <c r="N28" i="10"/>
  <c r="M28" i="10"/>
  <c r="N33" i="14"/>
  <c r="I33" i="14"/>
  <c r="D33" i="14"/>
  <c r="D33" i="13"/>
  <c r="I21" i="18" l="1"/>
  <c r="I19" i="22"/>
  <c r="I20" i="22"/>
  <c r="I23" i="20"/>
  <c r="I49" i="20"/>
  <c r="I46" i="20"/>
  <c r="I43" i="20"/>
  <c r="I27" i="20"/>
  <c r="I11" i="20"/>
  <c r="I38" i="20"/>
  <c r="I35" i="20"/>
  <c r="I55" i="20"/>
  <c r="I50" i="20"/>
  <c r="I53" i="20"/>
  <c r="I58" i="20"/>
  <c r="I13" i="20"/>
  <c r="I33" i="20"/>
  <c r="I21" i="20"/>
  <c r="I29" i="20"/>
  <c r="I39" i="20"/>
  <c r="I22" i="20"/>
  <c r="I44" i="20"/>
  <c r="I34" i="20"/>
  <c r="I54" i="20"/>
  <c r="I28" i="20"/>
  <c r="I56" i="20"/>
  <c r="I48" i="20"/>
  <c r="I36" i="20"/>
  <c r="I60" i="20"/>
  <c r="I12" i="20"/>
  <c r="I24" i="20"/>
  <c r="I33" i="18"/>
  <c r="I35" i="18"/>
  <c r="I30" i="18"/>
  <c r="I32" i="18"/>
  <c r="I34" i="18"/>
  <c r="I37" i="18"/>
  <c r="I38" i="18"/>
  <c r="I40" i="18"/>
  <c r="I12" i="10" l="1"/>
  <c r="H12" i="10"/>
  <c r="I33" i="10" l="1"/>
  <c r="H61" i="20" l="1"/>
  <c r="I41" i="20"/>
  <c r="I42" i="20"/>
  <c r="E3" i="20"/>
  <c r="C3" i="19" l="1"/>
  <c r="I15" i="19"/>
  <c r="I16" i="19"/>
  <c r="M32" i="13"/>
  <c r="M30" i="13"/>
  <c r="M28" i="13"/>
  <c r="M26" i="13"/>
  <c r="M24" i="13"/>
  <c r="M22" i="13"/>
  <c r="M20" i="13"/>
  <c r="M18" i="13"/>
  <c r="N16" i="13"/>
  <c r="M16" i="13"/>
  <c r="N14" i="13"/>
  <c r="M14" i="13"/>
  <c r="N12" i="13"/>
  <c r="M12" i="13"/>
  <c r="N10" i="13"/>
  <c r="M10" i="13"/>
  <c r="N8" i="13"/>
  <c r="M8" i="13"/>
  <c r="N6" i="13"/>
  <c r="M6" i="13"/>
  <c r="N4" i="13"/>
  <c r="M4" i="13"/>
  <c r="C4" i="19"/>
  <c r="D4" i="19"/>
  <c r="D3" i="19"/>
  <c r="I14" i="19" l="1"/>
  <c r="I13" i="19"/>
  <c r="I20" i="19"/>
  <c r="N33" i="13"/>
  <c r="I19" i="19"/>
  <c r="D21" i="19"/>
  <c r="H21" i="19"/>
  <c r="I37" i="17" l="1"/>
  <c r="I47" i="17"/>
  <c r="I48" i="17"/>
  <c r="I25" i="17"/>
  <c r="I26" i="17"/>
  <c r="I35" i="17"/>
  <c r="I36" i="17"/>
  <c r="I11" i="17"/>
  <c r="I12" i="17"/>
  <c r="H57" i="17"/>
  <c r="C9" i="17"/>
  <c r="D9" i="17"/>
  <c r="I9" i="17" s="1"/>
  <c r="C10" i="17"/>
  <c r="D10" i="17"/>
  <c r="I10" i="17" s="1"/>
  <c r="I13" i="17"/>
  <c r="I14" i="17"/>
  <c r="I19" i="17"/>
  <c r="I20" i="17"/>
  <c r="I55" i="17"/>
  <c r="I56" i="17"/>
  <c r="I43" i="17"/>
  <c r="I44" i="17"/>
  <c r="I29" i="17"/>
  <c r="I30" i="17"/>
  <c r="I45" i="17"/>
  <c r="I46" i="17"/>
  <c r="D57" i="17" l="1"/>
  <c r="I52" i="17"/>
  <c r="I6" i="17"/>
  <c r="I49" i="17"/>
  <c r="I17" i="17"/>
  <c r="I51" i="17"/>
  <c r="I18" i="17"/>
  <c r="I50" i="17"/>
  <c r="I5" i="17"/>
  <c r="N32" i="16" l="1"/>
  <c r="M32" i="16"/>
  <c r="N30" i="16"/>
  <c r="M30" i="16"/>
  <c r="N28" i="16"/>
  <c r="M28" i="16"/>
  <c r="N26" i="16"/>
  <c r="M26" i="16"/>
  <c r="N24" i="16"/>
  <c r="M24" i="16"/>
  <c r="N22" i="16"/>
  <c r="M22" i="16"/>
  <c r="N20" i="16"/>
  <c r="M20" i="16"/>
  <c r="N18" i="16"/>
  <c r="M18" i="16"/>
  <c r="N16" i="16"/>
  <c r="M16" i="16"/>
  <c r="N14" i="16"/>
  <c r="M14" i="16"/>
  <c r="N12" i="16"/>
  <c r="M12" i="16"/>
  <c r="N10" i="16"/>
  <c r="M10" i="16"/>
  <c r="N8" i="16"/>
  <c r="M8" i="16"/>
  <c r="N6" i="16"/>
  <c r="M6" i="16"/>
  <c r="N4" i="16"/>
  <c r="N33" i="16" s="1"/>
  <c r="M4" i="16"/>
  <c r="I29" i="22"/>
  <c r="I30" i="22"/>
  <c r="I39" i="22"/>
  <c r="I40" i="22"/>
  <c r="I25" i="22"/>
  <c r="I26" i="22"/>
  <c r="I67" i="22"/>
  <c r="I41" i="22"/>
  <c r="I47" i="22"/>
  <c r="I48" i="22"/>
  <c r="C7" i="22"/>
  <c r="N32" i="21"/>
  <c r="M32" i="21"/>
  <c r="N30" i="21"/>
  <c r="M30" i="21"/>
  <c r="N28" i="21"/>
  <c r="M28" i="21"/>
  <c r="N26" i="21"/>
  <c r="M26" i="21"/>
  <c r="N24" i="21"/>
  <c r="M24" i="21"/>
  <c r="N22" i="21"/>
  <c r="I42" i="22" s="1"/>
  <c r="M22" i="21"/>
  <c r="N20" i="21"/>
  <c r="M20" i="21"/>
  <c r="N18" i="21"/>
  <c r="I68" i="22" s="1"/>
  <c r="M18" i="21"/>
  <c r="N16" i="21"/>
  <c r="M16" i="21"/>
  <c r="N14" i="21"/>
  <c r="M14" i="21"/>
  <c r="N12" i="21"/>
  <c r="M12" i="21"/>
  <c r="N10" i="21"/>
  <c r="M10" i="21"/>
  <c r="N8" i="21"/>
  <c r="M8" i="21"/>
  <c r="N6" i="21"/>
  <c r="M6" i="21"/>
  <c r="N4" i="21"/>
  <c r="M4" i="21"/>
  <c r="I33" i="22"/>
  <c r="I34" i="22"/>
  <c r="I51" i="22"/>
  <c r="I52" i="22"/>
  <c r="I61" i="22"/>
  <c r="I62" i="22"/>
  <c r="I27" i="22"/>
  <c r="I28" i="22"/>
  <c r="I37" i="22"/>
  <c r="I38" i="22"/>
  <c r="D7" i="22"/>
  <c r="I23" i="18"/>
  <c r="I24" i="18"/>
  <c r="I15" i="18"/>
  <c r="I16" i="18"/>
  <c r="I5" i="18"/>
  <c r="I6" i="18"/>
  <c r="I19" i="18"/>
  <c r="I20" i="18"/>
  <c r="I25" i="18"/>
  <c r="I26" i="18"/>
  <c r="I27" i="18"/>
  <c r="I28" i="18"/>
  <c r="D11" i="18"/>
  <c r="D12" i="18"/>
  <c r="I13" i="18"/>
  <c r="I7" i="18"/>
  <c r="C11" i="18"/>
  <c r="C12" i="18"/>
  <c r="D14" i="10"/>
  <c r="C14" i="10"/>
  <c r="D12" i="10"/>
  <c r="C12" i="10"/>
  <c r="D10" i="10"/>
  <c r="C10" i="10"/>
  <c r="D8" i="10"/>
  <c r="C8" i="10"/>
  <c r="D6" i="10"/>
  <c r="C6" i="10"/>
  <c r="D4" i="10"/>
  <c r="C4" i="10"/>
  <c r="N26" i="10"/>
  <c r="M26" i="10"/>
  <c r="N24" i="10"/>
  <c r="M24" i="10"/>
  <c r="N22" i="10"/>
  <c r="M22" i="10"/>
  <c r="N20" i="10"/>
  <c r="M20" i="10"/>
  <c r="N18" i="10"/>
  <c r="M18" i="10"/>
  <c r="N16" i="10"/>
  <c r="M16" i="10"/>
  <c r="N14" i="10"/>
  <c r="M14" i="10"/>
  <c r="N12" i="10"/>
  <c r="M12" i="10"/>
  <c r="N10" i="10"/>
  <c r="M10" i="10"/>
  <c r="N8" i="10"/>
  <c r="M8" i="10"/>
  <c r="N6" i="10"/>
  <c r="M6" i="10"/>
  <c r="N4" i="10"/>
  <c r="M4" i="10"/>
  <c r="D73" i="22" l="1"/>
  <c r="H73" i="22"/>
  <c r="N33" i="10"/>
  <c r="D33" i="10"/>
  <c r="F41" i="18"/>
  <c r="I8" i="18"/>
  <c r="I11" i="18"/>
  <c r="D41" i="18"/>
  <c r="I14" i="18"/>
  <c r="I12" i="18"/>
  <c r="I18" i="18"/>
  <c r="I4" i="18"/>
  <c r="N33" i="21"/>
  <c r="I38" i="17"/>
  <c r="I24" i="17"/>
  <c r="I23" i="17"/>
  <c r="I33" i="13"/>
  <c r="I18" i="20"/>
  <c r="I17" i="20"/>
  <c r="D6" i="20"/>
  <c r="C6" i="20"/>
  <c r="F6" i="20"/>
  <c r="E6" i="20"/>
  <c r="D5" i="20"/>
  <c r="C5" i="20"/>
  <c r="F5" i="20"/>
  <c r="E5" i="20"/>
  <c r="I52" i="20"/>
  <c r="I51" i="20"/>
  <c r="I10" i="20"/>
  <c r="I9" i="20"/>
  <c r="D8" i="20"/>
  <c r="C8" i="20"/>
  <c r="F8" i="20"/>
  <c r="E8" i="20"/>
  <c r="D7" i="20"/>
  <c r="C7" i="20"/>
  <c r="F7" i="20"/>
  <c r="E7" i="20"/>
  <c r="D4" i="20"/>
  <c r="C4" i="20"/>
  <c r="F4" i="20"/>
  <c r="E4" i="20"/>
  <c r="D3" i="20"/>
  <c r="D61" i="20" s="1"/>
  <c r="C3" i="20"/>
  <c r="F3" i="20"/>
  <c r="I18" i="19"/>
  <c r="I17" i="19"/>
  <c r="I6" i="19"/>
  <c r="I5" i="19"/>
  <c r="I12" i="19"/>
  <c r="I11" i="19"/>
  <c r="I42" i="17"/>
  <c r="I41" i="17"/>
  <c r="I32" i="17"/>
  <c r="I31" i="17"/>
  <c r="I40" i="17"/>
  <c r="I22" i="17"/>
  <c r="I21" i="17"/>
  <c r="I34" i="17"/>
  <c r="I33" i="17"/>
  <c r="I54" i="17"/>
  <c r="I53" i="17"/>
  <c r="I16" i="17"/>
  <c r="I15" i="17"/>
  <c r="I28" i="17"/>
  <c r="I27" i="17"/>
  <c r="I4" i="17"/>
  <c r="I3" i="17"/>
  <c r="I8" i="17"/>
  <c r="I44" i="22"/>
  <c r="I43" i="22"/>
  <c r="I10" i="22"/>
  <c r="I9" i="22"/>
  <c r="I16" i="22"/>
  <c r="I15" i="22"/>
  <c r="I14" i="22"/>
  <c r="I13" i="22"/>
  <c r="I56" i="22"/>
  <c r="I55" i="22"/>
  <c r="I12" i="22"/>
  <c r="I11" i="22"/>
  <c r="I4" i="22"/>
  <c r="I3" i="22"/>
  <c r="I22" i="22"/>
  <c r="I21" i="22"/>
  <c r="I7" i="17" l="1"/>
  <c r="F57" i="17"/>
  <c r="F61" i="20"/>
  <c r="I3" i="20"/>
  <c r="I4" i="20"/>
  <c r="I7" i="20"/>
  <c r="I8" i="20"/>
  <c r="I5" i="20"/>
  <c r="I6" i="20"/>
  <c r="I31" i="20"/>
  <c r="I32" i="20"/>
  <c r="I15" i="20"/>
  <c r="I16" i="20"/>
  <c r="I25" i="20"/>
  <c r="I26" i="20"/>
  <c r="I39" i="17"/>
  <c r="I6" i="22" l="1"/>
  <c r="I8" i="22"/>
  <c r="I5" i="22"/>
  <c r="D32" i="21"/>
  <c r="C32" i="21"/>
  <c r="I32" i="21"/>
  <c r="H32" i="21"/>
  <c r="D30" i="21"/>
  <c r="C30" i="21"/>
  <c r="I30" i="21"/>
  <c r="H30" i="21"/>
  <c r="D28" i="21"/>
  <c r="C28" i="21"/>
  <c r="I28" i="21"/>
  <c r="H28" i="21"/>
  <c r="D26" i="21"/>
  <c r="C26" i="21"/>
  <c r="I26" i="21"/>
  <c r="H26" i="21"/>
  <c r="D24" i="21"/>
  <c r="C24" i="21"/>
  <c r="I24" i="21"/>
  <c r="H24" i="21"/>
  <c r="D22" i="21"/>
  <c r="C22" i="21"/>
  <c r="I22" i="21"/>
  <c r="H22" i="21"/>
  <c r="D20" i="21"/>
  <c r="C20" i="21"/>
  <c r="I20" i="21"/>
  <c r="H20" i="21"/>
  <c r="D18" i="21"/>
  <c r="C18" i="21"/>
  <c r="I18" i="21"/>
  <c r="H18" i="21"/>
  <c r="D16" i="21"/>
  <c r="C16" i="21"/>
  <c r="I16" i="21"/>
  <c r="H16" i="21"/>
  <c r="D14" i="21"/>
  <c r="C14" i="21"/>
  <c r="I14" i="21"/>
  <c r="H14" i="21"/>
  <c r="D12" i="21"/>
  <c r="C12" i="21"/>
  <c r="I12" i="21"/>
  <c r="H12" i="21"/>
  <c r="D10" i="21"/>
  <c r="C10" i="21"/>
  <c r="I10" i="21"/>
  <c r="H10" i="21"/>
  <c r="D8" i="21"/>
  <c r="C8" i="21"/>
  <c r="I8" i="21"/>
  <c r="H8" i="21"/>
  <c r="D6" i="21"/>
  <c r="C6" i="21"/>
  <c r="I6" i="21"/>
  <c r="H6" i="21"/>
  <c r="D4" i="21"/>
  <c r="D51" i="21" s="1"/>
  <c r="C4" i="21"/>
  <c r="I4" i="21"/>
  <c r="I33" i="21" s="1"/>
  <c r="H4" i="21"/>
  <c r="I8" i="19"/>
  <c r="I7" i="19"/>
  <c r="F4" i="19"/>
  <c r="I4" i="19" s="1"/>
  <c r="E4" i="19"/>
  <c r="F3" i="19"/>
  <c r="E3" i="19"/>
  <c r="I10" i="19"/>
  <c r="C4" i="16"/>
  <c r="D4" i="16"/>
  <c r="C6" i="16"/>
  <c r="D6" i="16"/>
  <c r="C8" i="16"/>
  <c r="D8" i="16"/>
  <c r="C10" i="16"/>
  <c r="D10" i="16"/>
  <c r="C12" i="16"/>
  <c r="D12" i="16"/>
  <c r="C14" i="16"/>
  <c r="D14" i="16"/>
  <c r="C16" i="16"/>
  <c r="D16" i="16"/>
  <c r="C18" i="16"/>
  <c r="D18" i="16"/>
  <c r="C20" i="16"/>
  <c r="D20" i="16"/>
  <c r="C22" i="16"/>
  <c r="D22" i="16"/>
  <c r="C24" i="16"/>
  <c r="D24" i="16"/>
  <c r="C26" i="16"/>
  <c r="D26" i="16"/>
  <c r="C28" i="16"/>
  <c r="D28" i="16"/>
  <c r="C30" i="16"/>
  <c r="D30" i="16"/>
  <c r="I9" i="19"/>
  <c r="D32" i="16"/>
  <c r="C32" i="16"/>
  <c r="H32" i="16"/>
  <c r="H30" i="16"/>
  <c r="H28" i="16"/>
  <c r="H26" i="16"/>
  <c r="H24" i="16"/>
  <c r="I22" i="16"/>
  <c r="H22" i="16"/>
  <c r="I20" i="16"/>
  <c r="H20" i="16"/>
  <c r="I18" i="16"/>
  <c r="H18" i="16"/>
  <c r="I16" i="16"/>
  <c r="H16" i="16"/>
  <c r="I14" i="16"/>
  <c r="H14" i="16"/>
  <c r="I12" i="16"/>
  <c r="H12" i="16"/>
  <c r="I10" i="16"/>
  <c r="H10" i="16"/>
  <c r="I8" i="16"/>
  <c r="H8" i="16"/>
  <c r="I6" i="16"/>
  <c r="H6" i="16"/>
  <c r="I4" i="16"/>
  <c r="H4" i="16"/>
  <c r="D32" i="14"/>
  <c r="C32" i="14"/>
  <c r="D30" i="14"/>
  <c r="C30" i="14"/>
  <c r="D28" i="14"/>
  <c r="C28" i="14"/>
  <c r="D26" i="14"/>
  <c r="C26" i="14"/>
  <c r="D24" i="14"/>
  <c r="C24" i="14"/>
  <c r="D22" i="14"/>
  <c r="C22" i="14"/>
  <c r="D20" i="14"/>
  <c r="C20" i="14"/>
  <c r="D18" i="14"/>
  <c r="C18" i="14"/>
  <c r="D16" i="14"/>
  <c r="C16" i="14"/>
  <c r="D14" i="14"/>
  <c r="C14" i="14"/>
  <c r="D12" i="14"/>
  <c r="C12" i="14"/>
  <c r="D10" i="14"/>
  <c r="C10" i="14"/>
  <c r="D8" i="14"/>
  <c r="C8" i="14"/>
  <c r="D6" i="14"/>
  <c r="C6" i="14"/>
  <c r="D4" i="14"/>
  <c r="C4" i="14"/>
  <c r="C32" i="13"/>
  <c r="C30" i="13"/>
  <c r="C28" i="13"/>
  <c r="C26" i="13"/>
  <c r="C24" i="13"/>
  <c r="C22" i="13"/>
  <c r="C20" i="13"/>
  <c r="D18" i="13"/>
  <c r="C18" i="13"/>
  <c r="D16" i="13"/>
  <c r="C16" i="13"/>
  <c r="D14" i="13"/>
  <c r="C14" i="13"/>
  <c r="D12" i="13"/>
  <c r="C12" i="13"/>
  <c r="D10" i="13"/>
  <c r="C10" i="13"/>
  <c r="D8" i="13"/>
  <c r="C8" i="13"/>
  <c r="D6" i="13"/>
  <c r="C6" i="13"/>
  <c r="D4" i="13"/>
  <c r="C4" i="13"/>
  <c r="I3" i="19" l="1"/>
  <c r="F21" i="19"/>
  <c r="F73" i="22"/>
  <c r="I33" i="16"/>
  <c r="I7" i="22"/>
</calcChain>
</file>

<file path=xl/sharedStrings.xml><?xml version="1.0" encoding="utf-8"?>
<sst xmlns="http://schemas.openxmlformats.org/spreadsheetml/2006/main" count="762" uniqueCount="242">
  <si>
    <t>PLACE</t>
  </si>
  <si>
    <t>Komanda</t>
  </si>
  <si>
    <t>Vardas Pavardė</t>
  </si>
  <si>
    <t>POINTS</t>
  </si>
  <si>
    <t>LT POINTS</t>
  </si>
  <si>
    <t>VISO /
TOTAL</t>
  </si>
  <si>
    <t>VIETA BALTIJOS /
PLACE BALTIC</t>
  </si>
  <si>
    <t>Komanda /
 Team</t>
  </si>
  <si>
    <t>Vardas Pavardė /
Name Surname</t>
  </si>
  <si>
    <t>BALTIC ENDURO RALLY - SOFT ENDURO</t>
  </si>
  <si>
    <t>BALTIC ENDURO RALLY - HARD ENDURO</t>
  </si>
  <si>
    <t>BALTIC ENDURO RALLY - ATV SPORT</t>
  </si>
  <si>
    <t>BALTIC ENDURO RALLY - ATV UTILITY</t>
  </si>
  <si>
    <t>LT |RUKLA</t>
  </si>
  <si>
    <t>Artūrs Irbe</t>
  </si>
  <si>
    <t>LT RALLY |RUKLA</t>
  </si>
  <si>
    <t>Dalius Vaičekonis</t>
  </si>
  <si>
    <t>Darius Moderis</t>
  </si>
  <si>
    <t>Laurynas Kudakas</t>
  </si>
  <si>
    <t>Vaidas Pravackas</t>
  </si>
  <si>
    <t>Nerijus Moisas</t>
  </si>
  <si>
    <t>Valdemar Ruris</t>
  </si>
  <si>
    <t>Linas Baltrušaitis</t>
  </si>
  <si>
    <t>LT |PABRADĖ</t>
  </si>
  <si>
    <t>LV |ZANTE</t>
  </si>
  <si>
    <t>LT- I etapas taškai /  points</t>
  </si>
  <si>
    <t>LT- I etapas
VIETA / PLACE</t>
  </si>
  <si>
    <t>LT- III etapas VIETA /  PLACE</t>
  </si>
  <si>
    <t>LT- III etapas taškai / points</t>
  </si>
  <si>
    <t>LV- II etapas VIETA / PLACE</t>
  </si>
  <si>
    <t>LV- II etapas taškai / points</t>
  </si>
  <si>
    <t>LT RALLY |PABRADĖ</t>
  </si>
  <si>
    <t>LV | ZANTE</t>
  </si>
  <si>
    <t>LV | PABRADĖ</t>
  </si>
  <si>
    <t>BALTIC ENDURO RALLY - HARD ENDURO HOBBY</t>
  </si>
  <si>
    <t>Danielius Žoštautas</t>
  </si>
  <si>
    <t>Vytautas Vasiliauskas</t>
  </si>
  <si>
    <t>Raitis Ungurs</t>
  </si>
  <si>
    <t>MudBro RT</t>
  </si>
  <si>
    <t>Marius Kubilius</t>
  </si>
  <si>
    <t>Daividas Rudokas</t>
  </si>
  <si>
    <t>Maksim Aksiončik</t>
  </si>
  <si>
    <t>Matas Šalaviejus</t>
  </si>
  <si>
    <t>Valdemar Kovalevskij</t>
  </si>
  <si>
    <t>Aleksandr Palinskij</t>
  </si>
  <si>
    <t>PRIEKULĖ</t>
  </si>
  <si>
    <t>Aleksej Snytka</t>
  </si>
  <si>
    <t>Denas Marcinkevičius</t>
  </si>
  <si>
    <t>Augustinas Čečys</t>
  </si>
  <si>
    <t>Heradas</t>
  </si>
  <si>
    <t>Bekelės fanai</t>
  </si>
  <si>
    <t>Endurniai</t>
  </si>
  <si>
    <t>Robertas Kupčikas</t>
  </si>
  <si>
    <t>Jonas Skernevičius</t>
  </si>
  <si>
    <t>Aurimas Kalasauskas</t>
  </si>
  <si>
    <t>Artūras Macijauskas</t>
  </si>
  <si>
    <t>Ignas Putramentas</t>
  </si>
  <si>
    <t>Andrius Laška</t>
  </si>
  <si>
    <t>Sigitas Butkus</t>
  </si>
  <si>
    <t>Lukas Stanevičius</t>
  </si>
  <si>
    <t>Adolis Budreika</t>
  </si>
  <si>
    <t>Jonas Varkulevičius</t>
  </si>
  <si>
    <t>MotoGazas</t>
  </si>
  <si>
    <t>Donatas Uždavinys</t>
  </si>
  <si>
    <t>Julija Vosyliūtė</t>
  </si>
  <si>
    <t>Šernai</t>
  </si>
  <si>
    <t>Audrius Glinda</t>
  </si>
  <si>
    <t>Ričardas Pocius</t>
  </si>
  <si>
    <t>Tomas Norkus</t>
  </si>
  <si>
    <t>Remigijus Osteika</t>
  </si>
  <si>
    <t>Povilas Ignatavičius</t>
  </si>
  <si>
    <t>Dainius Kriūnas</t>
  </si>
  <si>
    <t>Saulius Noreika</t>
  </si>
  <si>
    <t>Tomas Saltonas</t>
  </si>
  <si>
    <t>Raimondas Machrov</t>
  </si>
  <si>
    <t>KMSK-TVG RIDERS</t>
  </si>
  <si>
    <t>Motobroliai RC</t>
  </si>
  <si>
    <t>Utenos Metalai</t>
  </si>
  <si>
    <t>RALLY LAUKT NEGALI</t>
  </si>
  <si>
    <t>alpama</t>
  </si>
  <si>
    <t>ATV begalviai</t>
  </si>
  <si>
    <t>Valdas Jurčius</t>
  </si>
  <si>
    <t>Rimvydas Pupeikis</t>
  </si>
  <si>
    <t>Kedainiu atv "Purvo broliai"</t>
  </si>
  <si>
    <t>Šarūnas Diksas</t>
  </si>
  <si>
    <t>Gediminas Dulskis</t>
  </si>
  <si>
    <t>Poliariniai Grizliai</t>
  </si>
  <si>
    <t>Paulinas Stanaitis</t>
  </si>
  <si>
    <t>Erikas Račiūnas</t>
  </si>
  <si>
    <t>Laukiniai šernai</t>
  </si>
  <si>
    <t>Tautvydas Samuolis</t>
  </si>
  <si>
    <t>Deividas Praščiūnas</t>
  </si>
  <si>
    <t>ATV SHAIKA</t>
  </si>
  <si>
    <t>Vaidotas Gervė</t>
  </si>
  <si>
    <t>Agalar Orudzhov</t>
  </si>
  <si>
    <t>RFMS</t>
  </si>
  <si>
    <t>Riccardo Fasolo</t>
  </si>
  <si>
    <t>motoforceatv</t>
  </si>
  <si>
    <t>Aivaras Švarcas</t>
  </si>
  <si>
    <t>Olegas Karpovas</t>
  </si>
  <si>
    <t>motoforceatv1</t>
  </si>
  <si>
    <t>Gabija Mechovič</t>
  </si>
  <si>
    <t>Tadeuš Mechovič</t>
  </si>
  <si>
    <t>motoforceatv2</t>
  </si>
  <si>
    <t>Marek Losinski</t>
  </si>
  <si>
    <t>Tomas Losinski</t>
  </si>
  <si>
    <t>Subrendę Ratai</t>
  </si>
  <si>
    <t>Arvydas Kaikaris</t>
  </si>
  <si>
    <t>Laimonas Liučveitas</t>
  </si>
  <si>
    <t>Tacticalstyle Team</t>
  </si>
  <si>
    <t>Adomas Žukaitis</t>
  </si>
  <si>
    <t>Leonardas Kunigėlis</t>
  </si>
  <si>
    <t>Andrius Giraitis</t>
  </si>
  <si>
    <t>Enduro Ladies</t>
  </si>
  <si>
    <t>Eglė Bliūdžiūtė</t>
  </si>
  <si>
    <t>BANANA</t>
  </si>
  <si>
    <t>Turbo Sraigės</t>
  </si>
  <si>
    <t>Nerijus Stašinskas</t>
  </si>
  <si>
    <t>Andrej Mochov</t>
  </si>
  <si>
    <t>Tamsta</t>
  </si>
  <si>
    <t>MI</t>
  </si>
  <si>
    <t>Marius Švelnikas</t>
  </si>
  <si>
    <t>Ignas Arnašius</t>
  </si>
  <si>
    <t>Pelkių Vandos</t>
  </si>
  <si>
    <t>Arvydas Bružas</t>
  </si>
  <si>
    <t>Mindaugas Dimgaila</t>
  </si>
  <si>
    <t>Šok-as</t>
  </si>
  <si>
    <t>Vytautas Ričkus</t>
  </si>
  <si>
    <t>Arvydas Beržonskis</t>
  </si>
  <si>
    <t>BSMexport</t>
  </si>
  <si>
    <t>Gintaras Petraitis</t>
  </si>
  <si>
    <t>Žydrūnas Narjauskas</t>
  </si>
  <si>
    <t>MAKRUS RACING</t>
  </si>
  <si>
    <t>Ramūnas Degulys</t>
  </si>
  <si>
    <t>Šarūnas Latvėnas</t>
  </si>
  <si>
    <t>Purvo Broliai</t>
  </si>
  <si>
    <t>Ramūnas Ruibys</t>
  </si>
  <si>
    <t xml:space="preserve">KalaKiškiai </t>
  </si>
  <si>
    <t>Gediminas Kiškis</t>
  </si>
  <si>
    <t>VARTAI</t>
  </si>
  <si>
    <t>Haroldas Bagdanavičius</t>
  </si>
  <si>
    <t>Mantas Lukoševičius</t>
  </si>
  <si>
    <t>NorDon</t>
  </si>
  <si>
    <t>Marius Norkus</t>
  </si>
  <si>
    <t>Donatas Ričkus</t>
  </si>
  <si>
    <t>Kobra 11</t>
  </si>
  <si>
    <t>Lukas Andrikonis</t>
  </si>
  <si>
    <t>Aivaras Repečka</t>
  </si>
  <si>
    <t>Parakiniai</t>
  </si>
  <si>
    <t>Eugenijus Kutelis</t>
  </si>
  <si>
    <t>Arturas Valančiauskas</t>
  </si>
  <si>
    <t>Enduro Kaminai 1</t>
  </si>
  <si>
    <t>Paulius Adomaitis</t>
  </si>
  <si>
    <t>Mantas Pečiulis</t>
  </si>
  <si>
    <t>Haskiai</t>
  </si>
  <si>
    <t>Laimonas Gricius</t>
  </si>
  <si>
    <t>Šarūnas Čekanavičius</t>
  </si>
  <si>
    <t>Prie Žiedelio UAB</t>
  </si>
  <si>
    <t>Arnoldas Paulauskas</t>
  </si>
  <si>
    <t>Algirdas Pauliukevičius</t>
  </si>
  <si>
    <t>Traktoriukai.lt</t>
  </si>
  <si>
    <t>Mantas Simonaitis</t>
  </si>
  <si>
    <t>Saulius Simonaitis</t>
  </si>
  <si>
    <t>Valiuta24.Lt</t>
  </si>
  <si>
    <t>Deividas Šadis</t>
  </si>
  <si>
    <t>Justas Laurinaitis</t>
  </si>
  <si>
    <t>Išlindę švaistikliai</t>
  </si>
  <si>
    <t>Robertas Venckus</t>
  </si>
  <si>
    <t>Evaldas Prižgintas</t>
  </si>
  <si>
    <t>Enduro Kaminai 2</t>
  </si>
  <si>
    <t>Raimondas Jankūnas</t>
  </si>
  <si>
    <t>Vidas Jankūnas</t>
  </si>
  <si>
    <t>Pajūrio enduristai</t>
  </si>
  <si>
    <t>Reit ratelę</t>
  </si>
  <si>
    <t>Julius Zamulskis</t>
  </si>
  <si>
    <t>Simas Ančerevičius</t>
  </si>
  <si>
    <t>VILKAI</t>
  </si>
  <si>
    <t>Georgij Ovsianikov</t>
  </si>
  <si>
    <t>Aleksandr Berezniak</t>
  </si>
  <si>
    <t>Moto Akademija</t>
  </si>
  <si>
    <t>Vikroras Majys</t>
  </si>
  <si>
    <t>Brothers' Power MCC</t>
  </si>
  <si>
    <t>Sofa Team</t>
  </si>
  <si>
    <t>Tadas Zdanavičius</t>
  </si>
  <si>
    <t>Audrius Žebelys</t>
  </si>
  <si>
    <t>PasvalysBiržai</t>
  </si>
  <si>
    <t>Aurimas Venckus</t>
  </si>
  <si>
    <t>Šarūnas Maldutis</t>
  </si>
  <si>
    <t>Tomas Lileikis</t>
  </si>
  <si>
    <t>Sūduvos Enduro Klubas</t>
  </si>
  <si>
    <t>Evaldas Gelumbauskas</t>
  </si>
  <si>
    <t>Justas Šikarskas</t>
  </si>
  <si>
    <t>Code Academy</t>
  </si>
  <si>
    <t>Geras kelias racing</t>
  </si>
  <si>
    <t>Darius Ardavičius</t>
  </si>
  <si>
    <t>Andrius Šlajus</t>
  </si>
  <si>
    <t>Nascent LLC</t>
  </si>
  <si>
    <t>Vladas Tamošiūnas</t>
  </si>
  <si>
    <t>EDIS</t>
  </si>
  <si>
    <t>Petras Skernevičius</t>
  </si>
  <si>
    <t>Edgaras Urbanavičius</t>
  </si>
  <si>
    <t>apPasaule</t>
  </si>
  <si>
    <t>Martinš Sils</t>
  </si>
  <si>
    <t>Rihards Starostnieks</t>
  </si>
  <si>
    <t>Urviniai</t>
  </si>
  <si>
    <t>Milvydas Razmys</t>
  </si>
  <si>
    <t>Laurynas Kunčiūnas</t>
  </si>
  <si>
    <t>Betos</t>
  </si>
  <si>
    <t>Tomas Belevičius</t>
  </si>
  <si>
    <t>Virgilijus Mikelevičius</t>
  </si>
  <si>
    <t>RolDa</t>
  </si>
  <si>
    <t>Dalius Lapkauskas</t>
  </si>
  <si>
    <t>Roland Taraškevič</t>
  </si>
  <si>
    <t>Dzūkų Enduristai</t>
  </si>
  <si>
    <t>Lukas Barkauskas</t>
  </si>
  <si>
    <t>Martas Barkauskas</t>
  </si>
  <si>
    <t>Garsiau.lt &amp; Immo one</t>
  </si>
  <si>
    <t>Benas Valma</t>
  </si>
  <si>
    <t>Martynas Skrupskelis</t>
  </si>
  <si>
    <t>BAM</t>
  </si>
  <si>
    <t>Benas Šanfaras</t>
  </si>
  <si>
    <t>Arūnas Vanagas</t>
  </si>
  <si>
    <t>Hardcore bliezēji</t>
  </si>
  <si>
    <t>Maris Biruls</t>
  </si>
  <si>
    <t>Lūzumpunkts</t>
  </si>
  <si>
    <t>Ritvars Dombrovskis</t>
  </si>
  <si>
    <t>Kauno Enduro komanda</t>
  </si>
  <si>
    <t>Skrīveru Buļļi</t>
  </si>
  <si>
    <t>Jānis Štauers</t>
  </si>
  <si>
    <t>Jānis Kravalis</t>
  </si>
  <si>
    <t>Čība</t>
  </si>
  <si>
    <t>Niks Kozlovskis</t>
  </si>
  <si>
    <t>Kārlis Kālis</t>
  </si>
  <si>
    <t>TT</t>
  </si>
  <si>
    <t>Toms Zālītis</t>
  </si>
  <si>
    <t>Toms Binde</t>
  </si>
  <si>
    <t>Bebrai</t>
  </si>
  <si>
    <t>Marius Dundulis</t>
  </si>
  <si>
    <t>Gediminas Kaleckas</t>
  </si>
  <si>
    <t>MotoForceATV</t>
  </si>
  <si>
    <t>Norbert Mechovič</t>
  </si>
  <si>
    <t>Quadlife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</si>
</sst>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4">
    <xf numFmtId="0" fontId="0" fillId="0" borderId="0" xfId="0"/>
    <xf numFmtId="0" fontId="2" fillId="0" borderId="0" xfId="0" applyFo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6" xfId="0" applyFont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/>
    <xf numFmtId="0" fontId="0" fillId="0" borderId="0" xfId="0" applyFill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7" xfId="0" applyFont="1" applyFill="1" applyBorder="1"/>
    <xf numFmtId="0" fontId="3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25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3" fillId="0" borderId="26" xfId="0" applyFont="1" applyFill="1" applyBorder="1"/>
    <xf numFmtId="0" fontId="1" fillId="0" borderId="29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2" borderId="26" xfId="0" applyFont="1" applyFill="1" applyBorder="1"/>
    <xf numFmtId="0" fontId="3" fillId="0" borderId="26" xfId="0" applyFont="1" applyBorder="1"/>
    <xf numFmtId="0" fontId="3" fillId="0" borderId="19" xfId="0" applyFont="1" applyBorder="1"/>
    <xf numFmtId="0" fontId="3" fillId="0" borderId="20" xfId="0" applyFont="1" applyBorder="1"/>
    <xf numFmtId="0" fontId="1" fillId="3" borderId="2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1" fillId="3" borderId="30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3" fillId="0" borderId="27" xfId="0" applyFont="1" applyFill="1" applyBorder="1"/>
    <xf numFmtId="0" fontId="3" fillId="0" borderId="23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3" fillId="0" borderId="46" xfId="0" applyFont="1" applyFill="1" applyBorder="1"/>
    <xf numFmtId="0" fontId="3" fillId="2" borderId="31" xfId="0" applyFont="1" applyFill="1" applyBorder="1"/>
    <xf numFmtId="0" fontId="2" fillId="0" borderId="0" xfId="0" applyFont="1" applyFill="1"/>
    <xf numFmtId="0" fontId="3" fillId="2" borderId="4" xfId="0" applyFont="1" applyFill="1" applyBorder="1" applyAlignment="1"/>
    <xf numFmtId="0" fontId="3" fillId="2" borderId="3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3" fillId="2" borderId="27" xfId="0" applyFont="1" applyFill="1" applyBorder="1"/>
    <xf numFmtId="0" fontId="3" fillId="2" borderId="23" xfId="0" applyFont="1" applyFill="1" applyBorder="1"/>
    <xf numFmtId="0" fontId="3" fillId="0" borderId="27" xfId="0" applyFont="1" applyBorder="1"/>
    <xf numFmtId="0" fontId="3" fillId="0" borderId="6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32" xfId="0" applyFont="1" applyFill="1" applyBorder="1"/>
    <xf numFmtId="0" fontId="1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Įprastas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J67" sqref="J67"/>
    </sheetView>
  </sheetViews>
  <sheetFormatPr defaultColWidth="18" defaultRowHeight="14.5" x14ac:dyDescent="0.35"/>
  <cols>
    <col min="1" max="1" width="26" style="26" customWidth="1"/>
    <col min="2" max="2" width="23.26953125" style="61" customWidth="1"/>
    <col min="3" max="8" width="12.1796875" style="26" customWidth="1"/>
    <col min="9" max="9" width="10.7265625" style="26" customWidth="1"/>
    <col min="10" max="10" width="14.453125" style="26" customWidth="1"/>
    <col min="11" max="16384" width="18" style="26"/>
  </cols>
  <sheetData>
    <row r="1" spans="1:10" ht="21.5" thickBot="1" x14ac:dyDescent="0.55000000000000004">
      <c r="A1" s="115" t="s">
        <v>10</v>
      </c>
      <c r="B1" s="115"/>
      <c r="C1" s="115"/>
      <c r="D1" s="115"/>
      <c r="E1" s="115"/>
      <c r="F1" s="115"/>
      <c r="G1" s="115"/>
      <c r="H1" s="115"/>
    </row>
    <row r="2" spans="1:10" ht="46.9" customHeight="1" thickBot="1" x14ac:dyDescent="0.4">
      <c r="A2" s="59" t="s">
        <v>7</v>
      </c>
      <c r="B2" s="33" t="s">
        <v>8</v>
      </c>
      <c r="C2" s="78" t="s">
        <v>26</v>
      </c>
      <c r="D2" s="32" t="s">
        <v>25</v>
      </c>
      <c r="E2" s="32" t="s">
        <v>29</v>
      </c>
      <c r="F2" s="32" t="s">
        <v>30</v>
      </c>
      <c r="G2" s="32" t="s">
        <v>27</v>
      </c>
      <c r="H2" s="32" t="s">
        <v>28</v>
      </c>
      <c r="I2" s="63" t="s">
        <v>5</v>
      </c>
      <c r="J2" s="65" t="s">
        <v>6</v>
      </c>
    </row>
    <row r="3" spans="1:10" x14ac:dyDescent="0.35">
      <c r="A3" s="38" t="s">
        <v>181</v>
      </c>
      <c r="B3" s="112" t="s">
        <v>17</v>
      </c>
      <c r="C3" s="106">
        <f>VLOOKUP(A3,HARD!A$3:D$32,3,FALSE)</f>
        <v>3</v>
      </c>
      <c r="D3" s="27">
        <f>VLOOKUP(A3,HARD!A$3:D$32,4,FALSE)</f>
        <v>15</v>
      </c>
      <c r="E3" s="27">
        <f>VLOOKUP(A3,HARD!F$3:I$32,3,FALSE)</f>
        <v>1</v>
      </c>
      <c r="F3" s="27">
        <f>VLOOKUP(A3,HARD!F$3:I$32,4,FALSE)</f>
        <v>20</v>
      </c>
      <c r="G3" s="27"/>
      <c r="H3" s="27"/>
      <c r="I3" s="28">
        <f t="shared" ref="I3:I34" si="0">D3+H3+F3</f>
        <v>35</v>
      </c>
      <c r="J3" s="69">
        <v>1</v>
      </c>
    </row>
    <row r="4" spans="1:10" ht="15" thickBot="1" x14ac:dyDescent="0.4">
      <c r="A4" s="39" t="s">
        <v>181</v>
      </c>
      <c r="B4" s="113" t="s">
        <v>16</v>
      </c>
      <c r="C4" s="107">
        <f>VLOOKUP(A4,HARD!A$3:D$32,3,FALSE)</f>
        <v>3</v>
      </c>
      <c r="D4" s="60">
        <f>VLOOKUP(A4,HARD!A$3:D$32,4,FALSE)</f>
        <v>15</v>
      </c>
      <c r="E4" s="4">
        <f>VLOOKUP(A4,HARD!F$3:I$32,3,FALSE)</f>
        <v>1</v>
      </c>
      <c r="F4" s="4">
        <f>VLOOKUP(A4,HARD!F$3:I$32,4,FALSE)</f>
        <v>20</v>
      </c>
      <c r="G4" s="60"/>
      <c r="H4" s="60"/>
      <c r="I4" s="71">
        <f t="shared" si="0"/>
        <v>35</v>
      </c>
      <c r="J4" s="70">
        <v>1</v>
      </c>
    </row>
    <row r="5" spans="1:10" x14ac:dyDescent="0.35">
      <c r="A5" s="38" t="s">
        <v>185</v>
      </c>
      <c r="B5" s="84" t="s">
        <v>186</v>
      </c>
      <c r="C5" s="106">
        <f>VLOOKUP(A5,HARD!A$3:D$32,3,FALSE)</f>
        <v>5</v>
      </c>
      <c r="D5" s="27">
        <f>VLOOKUP(A5,HARD!A$3:D$32,4,FALSE)</f>
        <v>11</v>
      </c>
      <c r="E5" s="27">
        <f>VLOOKUP(A5,HARD!F$3:I$32,3,FALSE)</f>
        <v>3</v>
      </c>
      <c r="F5" s="27">
        <f>VLOOKUP(A5,HARD!F$3:I$32,4,FALSE)</f>
        <v>15</v>
      </c>
      <c r="G5" s="27"/>
      <c r="H5" s="27"/>
      <c r="I5" s="28">
        <f t="shared" si="0"/>
        <v>26</v>
      </c>
      <c r="J5" s="66">
        <v>2</v>
      </c>
    </row>
    <row r="6" spans="1:10" ht="15" thickBot="1" x14ac:dyDescent="0.4">
      <c r="A6" s="39" t="s">
        <v>185</v>
      </c>
      <c r="B6" s="85" t="s">
        <v>187</v>
      </c>
      <c r="C6" s="107">
        <f>VLOOKUP(A6,HARD!A$3:D$32,3,FALSE)</f>
        <v>5</v>
      </c>
      <c r="D6" s="60">
        <f>VLOOKUP(A6,HARD!A$3:D$32,4,FALSE)</f>
        <v>11</v>
      </c>
      <c r="E6" s="4">
        <f>VLOOKUP(A6,HARD!F$3:I$32,3,FALSE)</f>
        <v>3</v>
      </c>
      <c r="F6" s="4">
        <f>VLOOKUP(A6,HARD!F$3:I$32,4,FALSE)</f>
        <v>15</v>
      </c>
      <c r="G6" s="60"/>
      <c r="H6" s="60"/>
      <c r="I6" s="71">
        <f t="shared" si="0"/>
        <v>26</v>
      </c>
      <c r="J6" s="67">
        <v>2</v>
      </c>
    </row>
    <row r="7" spans="1:10" x14ac:dyDescent="0.35">
      <c r="A7" s="38" t="s">
        <v>179</v>
      </c>
      <c r="B7" s="84" t="s">
        <v>46</v>
      </c>
      <c r="C7" s="106">
        <f>VLOOKUP(A7,HARD!A$3:D$32,3,FALSE)</f>
        <v>1</v>
      </c>
      <c r="D7" s="27">
        <f>VLOOKUP(A7,HARD!A$3:D$32,4,FALSE)</f>
        <v>20</v>
      </c>
      <c r="E7" s="27"/>
      <c r="F7" s="27"/>
      <c r="G7" s="27"/>
      <c r="H7" s="27"/>
      <c r="I7" s="28">
        <f t="shared" si="0"/>
        <v>20</v>
      </c>
      <c r="J7" s="93">
        <v>3</v>
      </c>
    </row>
    <row r="8" spans="1:10" ht="15" thickBot="1" x14ac:dyDescent="0.4">
      <c r="A8" s="39" t="s">
        <v>179</v>
      </c>
      <c r="B8" s="85" t="s">
        <v>74</v>
      </c>
      <c r="C8" s="107">
        <f>VLOOKUP(A8,HARD!A$3:D$32,3,FALSE)</f>
        <v>1</v>
      </c>
      <c r="D8" s="60">
        <f>VLOOKUP(A8,HARD!A$3:D$32,4,FALSE)</f>
        <v>20</v>
      </c>
      <c r="E8" s="4"/>
      <c r="F8" s="4"/>
      <c r="G8" s="60"/>
      <c r="H8" s="60"/>
      <c r="I8" s="71">
        <f t="shared" si="0"/>
        <v>20</v>
      </c>
      <c r="J8" s="92">
        <v>3</v>
      </c>
    </row>
    <row r="9" spans="1:10" x14ac:dyDescent="0.35">
      <c r="A9" s="38" t="s">
        <v>45</v>
      </c>
      <c r="B9" s="84" t="s">
        <v>180</v>
      </c>
      <c r="C9" s="106">
        <f>VLOOKUP(A9,HARD!A$3:D$32,3,FALSE)</f>
        <v>2</v>
      </c>
      <c r="D9" s="27">
        <f>VLOOKUP(A9,HARD!A$3:D$32,4,FALSE)</f>
        <v>17</v>
      </c>
      <c r="E9" s="27"/>
      <c r="F9" s="27"/>
      <c r="G9" s="27"/>
      <c r="H9" s="27"/>
      <c r="I9" s="28">
        <f t="shared" si="0"/>
        <v>17</v>
      </c>
      <c r="J9" s="66">
        <v>4</v>
      </c>
    </row>
    <row r="10" spans="1:10" ht="15" thickBot="1" x14ac:dyDescent="0.4">
      <c r="A10" s="39" t="s">
        <v>45</v>
      </c>
      <c r="B10" s="85" t="s">
        <v>36</v>
      </c>
      <c r="C10" s="107">
        <f>VLOOKUP(A10,HARD!A$3:D$32,3,FALSE)</f>
        <v>2</v>
      </c>
      <c r="D10" s="60">
        <f>VLOOKUP(A10,HARD!A$3:D$32,4,FALSE)</f>
        <v>17</v>
      </c>
      <c r="E10" s="4"/>
      <c r="F10" s="4"/>
      <c r="G10" s="60"/>
      <c r="H10" s="60"/>
      <c r="I10" s="71">
        <f t="shared" si="0"/>
        <v>17</v>
      </c>
      <c r="J10" s="67">
        <v>4</v>
      </c>
    </row>
    <row r="11" spans="1:10" x14ac:dyDescent="0.35">
      <c r="A11" s="38" t="s">
        <v>222</v>
      </c>
      <c r="B11" s="84" t="s">
        <v>14</v>
      </c>
      <c r="C11" s="106"/>
      <c r="D11" s="27"/>
      <c r="E11" s="27">
        <f>VLOOKUP(A11,HARD!F$3:I$32,3,FALSE)</f>
        <v>2</v>
      </c>
      <c r="F11" s="27">
        <f>VLOOKUP(A11,HARD!F$3:I$32,4,FALSE)</f>
        <v>17</v>
      </c>
      <c r="G11" s="27"/>
      <c r="H11" s="27"/>
      <c r="I11" s="28">
        <f t="shared" si="0"/>
        <v>17</v>
      </c>
      <c r="J11" s="93">
        <v>5</v>
      </c>
    </row>
    <row r="12" spans="1:10" ht="15" thickBot="1" x14ac:dyDescent="0.4">
      <c r="A12" s="39" t="s">
        <v>222</v>
      </c>
      <c r="B12" s="85" t="s">
        <v>223</v>
      </c>
      <c r="C12" s="107"/>
      <c r="D12" s="60"/>
      <c r="E12" s="4">
        <f>VLOOKUP(A12,HARD!F$3:I$32,3,FALSE)</f>
        <v>2</v>
      </c>
      <c r="F12" s="4">
        <f>VLOOKUP(A12,HARD!F$3:I$32,4,FALSE)</f>
        <v>17</v>
      </c>
      <c r="G12" s="60"/>
      <c r="H12" s="60"/>
      <c r="I12" s="71">
        <f t="shared" si="0"/>
        <v>17</v>
      </c>
      <c r="J12" s="92">
        <v>5</v>
      </c>
    </row>
    <row r="13" spans="1:10" x14ac:dyDescent="0.35">
      <c r="A13" s="38" t="s">
        <v>182</v>
      </c>
      <c r="B13" s="84" t="s">
        <v>183</v>
      </c>
      <c r="C13" s="106">
        <f>VLOOKUP(A13,HARD!A$3:D$32,3,FALSE)</f>
        <v>4</v>
      </c>
      <c r="D13" s="27">
        <f>VLOOKUP(A13,HARD!A$3:D$32,4,FALSE)</f>
        <v>13</v>
      </c>
      <c r="E13" s="27"/>
      <c r="F13" s="27"/>
      <c r="G13" s="27"/>
      <c r="H13" s="27"/>
      <c r="I13" s="28">
        <f t="shared" si="0"/>
        <v>13</v>
      </c>
      <c r="J13" s="66">
        <v>6</v>
      </c>
    </row>
    <row r="14" spans="1:10" ht="15" thickBot="1" x14ac:dyDescent="0.4">
      <c r="A14" s="39" t="s">
        <v>182</v>
      </c>
      <c r="B14" s="85" t="s">
        <v>184</v>
      </c>
      <c r="C14" s="107">
        <f>VLOOKUP(A14,HARD!A$3:D$32,3,FALSE)</f>
        <v>4</v>
      </c>
      <c r="D14" s="60">
        <f>VLOOKUP(A14,HARD!A$3:D$32,4,FALSE)</f>
        <v>13</v>
      </c>
      <c r="E14" s="4"/>
      <c r="F14" s="4"/>
      <c r="G14" s="60"/>
      <c r="H14" s="60"/>
      <c r="I14" s="71">
        <f t="shared" si="0"/>
        <v>13</v>
      </c>
      <c r="J14" s="67">
        <v>6</v>
      </c>
    </row>
    <row r="15" spans="1:10" x14ac:dyDescent="0.35">
      <c r="A15" s="38" t="s">
        <v>224</v>
      </c>
      <c r="B15" s="84" t="s">
        <v>225</v>
      </c>
      <c r="C15" s="106"/>
      <c r="D15" s="27"/>
      <c r="E15" s="27">
        <f>VLOOKUP(A15,HARD!F$3:I$32,3,FALSE)</f>
        <v>4</v>
      </c>
      <c r="F15" s="27">
        <f>VLOOKUP(A15,HARD!F$3:I$32,4,FALSE)</f>
        <v>13</v>
      </c>
      <c r="G15" s="27"/>
      <c r="H15" s="27"/>
      <c r="I15" s="28">
        <f t="shared" si="0"/>
        <v>13</v>
      </c>
      <c r="J15" s="93">
        <v>6</v>
      </c>
    </row>
    <row r="16" spans="1:10" ht="15" thickBot="1" x14ac:dyDescent="0.4">
      <c r="A16" s="39" t="s">
        <v>224</v>
      </c>
      <c r="B16" s="85" t="s">
        <v>37</v>
      </c>
      <c r="C16" s="107"/>
      <c r="D16" s="60"/>
      <c r="E16" s="4">
        <f>VLOOKUP(A16,HARD!F$3:I$32,3,FALSE)</f>
        <v>4</v>
      </c>
      <c r="F16" s="4">
        <f>VLOOKUP(A16,HARD!F$3:I$32,4,FALSE)</f>
        <v>13</v>
      </c>
      <c r="G16" s="60"/>
      <c r="H16" s="60"/>
      <c r="I16" s="71">
        <f t="shared" si="0"/>
        <v>13</v>
      </c>
      <c r="J16" s="92">
        <v>6</v>
      </c>
    </row>
    <row r="17" spans="1:10" x14ac:dyDescent="0.35">
      <c r="A17" s="38" t="s">
        <v>226</v>
      </c>
      <c r="B17" s="84" t="s">
        <v>35</v>
      </c>
      <c r="C17" s="106"/>
      <c r="D17" s="27"/>
      <c r="E17" s="27">
        <f>VLOOKUP(A17,HARD!F$3:I$32,3,FALSE)</f>
        <v>5</v>
      </c>
      <c r="F17" s="27">
        <f>VLOOKUP(A17,HARD!F$3:I$32,4,FALSE)</f>
        <v>11</v>
      </c>
      <c r="G17" s="27"/>
      <c r="H17" s="27"/>
      <c r="I17" s="28">
        <f t="shared" si="0"/>
        <v>11</v>
      </c>
      <c r="J17" s="66">
        <v>7</v>
      </c>
    </row>
    <row r="18" spans="1:10" ht="15" thickBot="1" x14ac:dyDescent="0.4">
      <c r="A18" s="39" t="s">
        <v>226</v>
      </c>
      <c r="B18" s="85" t="s">
        <v>46</v>
      </c>
      <c r="C18" s="107"/>
      <c r="D18" s="60"/>
      <c r="E18" s="4">
        <f>VLOOKUP(A18,HARD!F$3:I$32,3,FALSE)</f>
        <v>5</v>
      </c>
      <c r="F18" s="4">
        <f>VLOOKUP(A18,HARD!F$3:I$32,4,FALSE)</f>
        <v>11</v>
      </c>
      <c r="G18" s="60"/>
      <c r="H18" s="60"/>
      <c r="I18" s="71">
        <f t="shared" si="0"/>
        <v>11</v>
      </c>
      <c r="J18" s="67">
        <v>7</v>
      </c>
    </row>
    <row r="19" spans="1:10" x14ac:dyDescent="0.35">
      <c r="A19" s="38" t="s">
        <v>51</v>
      </c>
      <c r="B19" s="84" t="s">
        <v>188</v>
      </c>
      <c r="C19" s="106">
        <f>VLOOKUP(A19,HARD!A$3:D$32,3,FALSE)</f>
        <v>6</v>
      </c>
      <c r="D19" s="27">
        <f>VLOOKUP(A19,HARD!A$3:D$32,4,FALSE)</f>
        <v>10</v>
      </c>
      <c r="E19" s="27"/>
      <c r="F19" s="27"/>
      <c r="G19" s="27"/>
      <c r="H19" s="27"/>
      <c r="I19" s="28">
        <f t="shared" si="0"/>
        <v>10</v>
      </c>
      <c r="J19" s="93">
        <v>8</v>
      </c>
    </row>
    <row r="20" spans="1:10" ht="15" thickBot="1" x14ac:dyDescent="0.4">
      <c r="A20" s="39" t="s">
        <v>51</v>
      </c>
      <c r="B20" s="85" t="s">
        <v>61</v>
      </c>
      <c r="C20" s="107">
        <f>VLOOKUP(A20,HARD!A$3:D$32,3,FALSE)</f>
        <v>6</v>
      </c>
      <c r="D20" s="60">
        <f>VLOOKUP(A20,HARD!A$3:D$32,4,FALSE)</f>
        <v>10</v>
      </c>
      <c r="E20" s="4"/>
      <c r="F20" s="4"/>
      <c r="G20" s="60"/>
      <c r="H20" s="60"/>
      <c r="I20" s="71">
        <f t="shared" si="0"/>
        <v>10</v>
      </c>
      <c r="J20" s="92">
        <v>8</v>
      </c>
    </row>
    <row r="21" spans="1:10" x14ac:dyDescent="0.35">
      <c r="A21" s="38" t="s">
        <v>189</v>
      </c>
      <c r="B21" s="84" t="s">
        <v>190</v>
      </c>
      <c r="C21" s="106">
        <f>VLOOKUP(A21,HARD!A$3:D$32,3,FALSE)</f>
        <v>7</v>
      </c>
      <c r="D21" s="27">
        <f>VLOOKUP(A21,HARD!A$3:D$32,4,FALSE)</f>
        <v>9</v>
      </c>
      <c r="E21" s="27"/>
      <c r="F21" s="27"/>
      <c r="G21" s="27"/>
      <c r="H21" s="27"/>
      <c r="I21" s="28">
        <f t="shared" si="0"/>
        <v>9</v>
      </c>
      <c r="J21" s="66">
        <v>9</v>
      </c>
    </row>
    <row r="22" spans="1:10" ht="15" thickBot="1" x14ac:dyDescent="0.4">
      <c r="A22" s="39" t="s">
        <v>189</v>
      </c>
      <c r="B22" s="85" t="s">
        <v>191</v>
      </c>
      <c r="C22" s="107">
        <f>VLOOKUP(A22,HARD!A$3:D$32,3,FALSE)</f>
        <v>7</v>
      </c>
      <c r="D22" s="60">
        <f>VLOOKUP(A22,HARD!A$3:D$32,4,FALSE)</f>
        <v>9</v>
      </c>
      <c r="E22" s="4"/>
      <c r="F22" s="4"/>
      <c r="G22" s="60"/>
      <c r="H22" s="60"/>
      <c r="I22" s="71">
        <f t="shared" si="0"/>
        <v>9</v>
      </c>
      <c r="J22" s="67">
        <v>9</v>
      </c>
    </row>
    <row r="23" spans="1:10" x14ac:dyDescent="0.35">
      <c r="A23" s="38" t="s">
        <v>192</v>
      </c>
      <c r="B23" s="84" t="s">
        <v>57</v>
      </c>
      <c r="C23" s="106">
        <f>VLOOKUP(A23,HARD!A$3:D$32,3,FALSE)</f>
        <v>8</v>
      </c>
      <c r="D23" s="27">
        <f>VLOOKUP(A23,HARD!A$3:D$32,4,FALSE)</f>
        <v>8</v>
      </c>
      <c r="E23" s="27"/>
      <c r="F23" s="27"/>
      <c r="G23" s="27"/>
      <c r="H23" s="27"/>
      <c r="I23" s="28">
        <f t="shared" si="0"/>
        <v>8</v>
      </c>
      <c r="J23" s="93">
        <v>10</v>
      </c>
    </row>
    <row r="24" spans="1:10" ht="15" thickBot="1" x14ac:dyDescent="0.4">
      <c r="A24" s="39" t="s">
        <v>192</v>
      </c>
      <c r="B24" s="85" t="s">
        <v>47</v>
      </c>
      <c r="C24" s="107">
        <f>VLOOKUP(A24,HARD!A$3:D$32,3,FALSE)</f>
        <v>8</v>
      </c>
      <c r="D24" s="60">
        <f>VLOOKUP(A24,HARD!A$3:D$32,4,FALSE)</f>
        <v>8</v>
      </c>
      <c r="E24" s="4"/>
      <c r="F24" s="4"/>
      <c r="G24" s="60"/>
      <c r="H24" s="60"/>
      <c r="I24" s="71">
        <f t="shared" si="0"/>
        <v>8</v>
      </c>
      <c r="J24" s="92">
        <v>10</v>
      </c>
    </row>
    <row r="25" spans="1:10" x14ac:dyDescent="0.35">
      <c r="A25" s="38" t="s">
        <v>193</v>
      </c>
      <c r="B25" s="84" t="s">
        <v>194</v>
      </c>
      <c r="C25" s="106">
        <f>VLOOKUP(A25,HARD!A$3:D$32,3,FALSE)</f>
        <v>9</v>
      </c>
      <c r="D25" s="27">
        <f>VLOOKUP(A25,HARD!A$3:D$32,4,FALSE)</f>
        <v>7</v>
      </c>
      <c r="E25" s="27"/>
      <c r="F25" s="27"/>
      <c r="G25" s="27"/>
      <c r="H25" s="27"/>
      <c r="I25" s="28">
        <f t="shared" si="0"/>
        <v>7</v>
      </c>
      <c r="J25" s="66">
        <v>11</v>
      </c>
    </row>
    <row r="26" spans="1:10" ht="15" thickBot="1" x14ac:dyDescent="0.4">
      <c r="A26" s="39" t="s">
        <v>193</v>
      </c>
      <c r="B26" s="85" t="s">
        <v>195</v>
      </c>
      <c r="C26" s="107">
        <f>VLOOKUP(A26,HARD!A$3:D$32,3,FALSE)</f>
        <v>9</v>
      </c>
      <c r="D26" s="60">
        <f>VLOOKUP(A26,HARD!A$3:D$32,4,FALSE)</f>
        <v>7</v>
      </c>
      <c r="E26" s="4"/>
      <c r="F26" s="4"/>
      <c r="G26" s="60"/>
      <c r="H26" s="60"/>
      <c r="I26" s="71">
        <f t="shared" si="0"/>
        <v>7</v>
      </c>
      <c r="J26" s="67">
        <v>11</v>
      </c>
    </row>
    <row r="27" spans="1:10" x14ac:dyDescent="0.35">
      <c r="A27" s="38" t="s">
        <v>196</v>
      </c>
      <c r="B27" s="84" t="s">
        <v>48</v>
      </c>
      <c r="C27" s="106">
        <f>VLOOKUP(A27,HARD!A$3:D$32,3,FALSE)</f>
        <v>10</v>
      </c>
      <c r="D27" s="27">
        <f>VLOOKUP(A27,HARD!A$3:D$32,4,FALSE)</f>
        <v>6</v>
      </c>
      <c r="E27" s="27"/>
      <c r="F27" s="27"/>
      <c r="G27" s="27"/>
      <c r="H27" s="27"/>
      <c r="I27" s="28">
        <f t="shared" si="0"/>
        <v>6</v>
      </c>
      <c r="J27" s="66">
        <v>12</v>
      </c>
    </row>
    <row r="28" spans="1:10" ht="15" thickBot="1" x14ac:dyDescent="0.4">
      <c r="A28" s="39" t="s">
        <v>196</v>
      </c>
      <c r="B28" s="85" t="s">
        <v>197</v>
      </c>
      <c r="C28" s="107">
        <f>VLOOKUP(A28,HARD!A$3:D$32,3,FALSE)</f>
        <v>10</v>
      </c>
      <c r="D28" s="60">
        <f>VLOOKUP(A28,HARD!A$3:D$32,4,FALSE)</f>
        <v>6</v>
      </c>
      <c r="E28" s="4"/>
      <c r="F28" s="4"/>
      <c r="G28" s="60"/>
      <c r="H28" s="60"/>
      <c r="I28" s="71">
        <f t="shared" si="0"/>
        <v>6</v>
      </c>
      <c r="J28" s="67">
        <v>12</v>
      </c>
    </row>
    <row r="29" spans="1:10" x14ac:dyDescent="0.35">
      <c r="A29" s="38" t="s">
        <v>198</v>
      </c>
      <c r="B29" s="84" t="s">
        <v>199</v>
      </c>
      <c r="C29" s="106">
        <f>VLOOKUP(A29,HARD!A$3:D$32,3,FALSE)</f>
        <v>11</v>
      </c>
      <c r="D29" s="27">
        <f>VLOOKUP(A29,HARD!A$3:D$32,4,FALSE)</f>
        <v>5</v>
      </c>
      <c r="E29" s="27"/>
      <c r="F29" s="27"/>
      <c r="G29" s="27"/>
      <c r="H29" s="27"/>
      <c r="I29" s="28">
        <f t="shared" si="0"/>
        <v>5</v>
      </c>
      <c r="J29" s="93">
        <v>13</v>
      </c>
    </row>
    <row r="30" spans="1:10" ht="15" thickBot="1" x14ac:dyDescent="0.4">
      <c r="A30" s="39" t="s">
        <v>198</v>
      </c>
      <c r="B30" s="85" t="s">
        <v>200</v>
      </c>
      <c r="C30" s="107">
        <f>VLOOKUP(A30,HARD!A$3:D$32,3,FALSE)</f>
        <v>11</v>
      </c>
      <c r="D30" s="60">
        <f>VLOOKUP(A30,HARD!A$3:D$32,4,FALSE)</f>
        <v>5</v>
      </c>
      <c r="E30" s="4"/>
      <c r="F30" s="4"/>
      <c r="G30" s="60"/>
      <c r="H30" s="60"/>
      <c r="I30" s="71">
        <f t="shared" si="0"/>
        <v>5</v>
      </c>
      <c r="J30" s="92">
        <v>13</v>
      </c>
    </row>
    <row r="31" spans="1:10" x14ac:dyDescent="0.35">
      <c r="A31" s="38" t="s">
        <v>201</v>
      </c>
      <c r="B31" s="84" t="s">
        <v>202</v>
      </c>
      <c r="C31" s="106">
        <f>VLOOKUP(A31,HARD!A$3:D$32,3,FALSE)</f>
        <v>12</v>
      </c>
      <c r="D31" s="27">
        <f>VLOOKUP(A31,HARD!A$3:D$32,4,FALSE)</f>
        <v>4</v>
      </c>
      <c r="E31" s="27"/>
      <c r="F31" s="27"/>
      <c r="G31" s="27"/>
      <c r="H31" s="27"/>
      <c r="I31" s="28">
        <f t="shared" si="0"/>
        <v>4</v>
      </c>
      <c r="J31" s="66">
        <v>14</v>
      </c>
    </row>
    <row r="32" spans="1:10" ht="15" thickBot="1" x14ac:dyDescent="0.4">
      <c r="A32" s="39" t="s">
        <v>201</v>
      </c>
      <c r="B32" s="85" t="s">
        <v>203</v>
      </c>
      <c r="C32" s="107">
        <f>VLOOKUP(A32,HARD!A$3:D$32,3,FALSE)</f>
        <v>12</v>
      </c>
      <c r="D32" s="60">
        <f>VLOOKUP(A32,HARD!A$3:D$32,4,FALSE)</f>
        <v>4</v>
      </c>
      <c r="E32" s="4"/>
      <c r="F32" s="4"/>
      <c r="G32" s="60"/>
      <c r="H32" s="60"/>
      <c r="I32" s="71">
        <f t="shared" si="0"/>
        <v>4</v>
      </c>
      <c r="J32" s="67">
        <v>14</v>
      </c>
    </row>
    <row r="33" spans="1:10" x14ac:dyDescent="0.35">
      <c r="A33" s="38" t="s">
        <v>204</v>
      </c>
      <c r="B33" s="84" t="s">
        <v>205</v>
      </c>
      <c r="C33" s="106">
        <f>VLOOKUP(A33,HARD!A$3:D$32,3,FALSE)</f>
        <v>13</v>
      </c>
      <c r="D33" s="27">
        <f>VLOOKUP(A33,HARD!A$3:D$32,4,FALSE)</f>
        <v>3</v>
      </c>
      <c r="E33" s="27"/>
      <c r="F33" s="27"/>
      <c r="G33" s="27"/>
      <c r="H33" s="27"/>
      <c r="I33" s="28">
        <f t="shared" si="0"/>
        <v>3</v>
      </c>
      <c r="J33" s="93">
        <v>15</v>
      </c>
    </row>
    <row r="34" spans="1:10" ht="15" thickBot="1" x14ac:dyDescent="0.4">
      <c r="A34" s="39" t="s">
        <v>204</v>
      </c>
      <c r="B34" s="85" t="s">
        <v>206</v>
      </c>
      <c r="C34" s="107">
        <f>VLOOKUP(A34,HARD!A$3:D$32,3,FALSE)</f>
        <v>13</v>
      </c>
      <c r="D34" s="60">
        <f>VLOOKUP(A34,HARD!A$3:D$32,4,FALSE)</f>
        <v>3</v>
      </c>
      <c r="E34" s="4"/>
      <c r="F34" s="4"/>
      <c r="G34" s="60"/>
      <c r="H34" s="60"/>
      <c r="I34" s="71">
        <f t="shared" si="0"/>
        <v>3</v>
      </c>
      <c r="J34" s="92">
        <v>15</v>
      </c>
    </row>
    <row r="35" spans="1:10" x14ac:dyDescent="0.35">
      <c r="A35" s="38" t="s">
        <v>207</v>
      </c>
      <c r="B35" s="84" t="s">
        <v>208</v>
      </c>
      <c r="C35" s="106">
        <f>VLOOKUP(A35,HARD!A$3:D$32,3,FALSE)</f>
        <v>14</v>
      </c>
      <c r="D35" s="27">
        <f>VLOOKUP(A35,HARD!A$3:D$32,4,FALSE)</f>
        <v>2</v>
      </c>
      <c r="E35" s="27"/>
      <c r="F35" s="27"/>
      <c r="G35" s="27"/>
      <c r="H35" s="27"/>
      <c r="I35" s="28">
        <f t="shared" ref="I35:I66" si="1">D35+H35+F35</f>
        <v>2</v>
      </c>
      <c r="J35" s="66">
        <v>16</v>
      </c>
    </row>
    <row r="36" spans="1:10" ht="15" thickBot="1" x14ac:dyDescent="0.4">
      <c r="A36" s="39" t="s">
        <v>207</v>
      </c>
      <c r="B36" s="85" t="s">
        <v>209</v>
      </c>
      <c r="C36" s="107">
        <f>VLOOKUP(A36,HARD!A$3:D$32,3,FALSE)</f>
        <v>14</v>
      </c>
      <c r="D36" s="60">
        <f>VLOOKUP(A36,HARD!A$3:D$32,4,FALSE)</f>
        <v>2</v>
      </c>
      <c r="E36" s="4"/>
      <c r="F36" s="4"/>
      <c r="G36" s="60"/>
      <c r="H36" s="60"/>
      <c r="I36" s="71">
        <f t="shared" si="1"/>
        <v>2</v>
      </c>
      <c r="J36" s="67">
        <v>16</v>
      </c>
    </row>
    <row r="37" spans="1:10" x14ac:dyDescent="0.35">
      <c r="A37" s="38" t="s">
        <v>210</v>
      </c>
      <c r="B37" s="84" t="s">
        <v>211</v>
      </c>
      <c r="C37" s="106">
        <f>VLOOKUP(A37,HARD!A$3:D$32,3,FALSE)</f>
        <v>15</v>
      </c>
      <c r="D37" s="27">
        <f>VLOOKUP(A37,HARD!A$3:D$32,4,FALSE)</f>
        <v>1</v>
      </c>
      <c r="E37" s="27"/>
      <c r="F37" s="27"/>
      <c r="G37" s="27"/>
      <c r="H37" s="27"/>
      <c r="I37" s="28">
        <f t="shared" si="1"/>
        <v>1</v>
      </c>
      <c r="J37" s="66">
        <v>17</v>
      </c>
    </row>
    <row r="38" spans="1:10" ht="15" thickBot="1" x14ac:dyDescent="0.4">
      <c r="A38" s="39" t="s">
        <v>210</v>
      </c>
      <c r="B38" s="85" t="s">
        <v>212</v>
      </c>
      <c r="C38" s="107">
        <f>VLOOKUP(A38,HARD!A$3:D$32,3,FALSE)</f>
        <v>15</v>
      </c>
      <c r="D38" s="60">
        <f>VLOOKUP(A38,HARD!A$3:D$32,4,FALSE)</f>
        <v>1</v>
      </c>
      <c r="E38" s="4"/>
      <c r="F38" s="4"/>
      <c r="G38" s="60"/>
      <c r="H38" s="60"/>
      <c r="I38" s="71">
        <f t="shared" si="1"/>
        <v>1</v>
      </c>
      <c r="J38" s="67">
        <v>17</v>
      </c>
    </row>
    <row r="39" spans="1:10" x14ac:dyDescent="0.35">
      <c r="A39" s="38" t="s">
        <v>213</v>
      </c>
      <c r="B39" s="84" t="s">
        <v>214</v>
      </c>
      <c r="C39" s="106">
        <f>VLOOKUP(A39,HARD!A$3:D$33,3,FALSE)</f>
        <v>16</v>
      </c>
      <c r="D39" s="27">
        <f>VLOOKUP(A39,HARD!A$3:D$33,4,FALSE)</f>
        <v>0</v>
      </c>
      <c r="E39" s="27"/>
      <c r="F39" s="27"/>
      <c r="G39" s="27"/>
      <c r="H39" s="27"/>
      <c r="I39" s="28">
        <f t="shared" si="1"/>
        <v>0</v>
      </c>
      <c r="J39" s="93">
        <v>18</v>
      </c>
    </row>
    <row r="40" spans="1:10" ht="15" thickBot="1" x14ac:dyDescent="0.4">
      <c r="A40" s="39" t="s">
        <v>213</v>
      </c>
      <c r="B40" s="85" t="s">
        <v>215</v>
      </c>
      <c r="C40" s="107">
        <f>VLOOKUP(A40,HARD!A$3:D$34,3,FALSE)</f>
        <v>16</v>
      </c>
      <c r="D40" s="60">
        <f>VLOOKUP(A40,HARD!A$3:D$34,4,FALSE)</f>
        <v>0</v>
      </c>
      <c r="E40" s="4"/>
      <c r="F40" s="4"/>
      <c r="G40" s="60"/>
      <c r="H40" s="60"/>
      <c r="I40" s="71">
        <f t="shared" si="1"/>
        <v>0</v>
      </c>
      <c r="J40" s="92">
        <v>18</v>
      </c>
    </row>
    <row r="41" spans="1:10" x14ac:dyDescent="0.35">
      <c r="A41" s="38" t="s">
        <v>216</v>
      </c>
      <c r="B41" s="84" t="s">
        <v>217</v>
      </c>
      <c r="C41" s="106">
        <f>VLOOKUP(A41,HARD!A$3:D$35,3,FALSE)</f>
        <v>17</v>
      </c>
      <c r="D41" s="27">
        <f>VLOOKUP(A41,HARD!A$3:D$35,4,FALSE)</f>
        <v>0</v>
      </c>
      <c r="E41" s="27"/>
      <c r="F41" s="27"/>
      <c r="G41" s="27"/>
      <c r="H41" s="27"/>
      <c r="I41" s="28">
        <f t="shared" si="1"/>
        <v>0</v>
      </c>
      <c r="J41" s="66">
        <v>19</v>
      </c>
    </row>
    <row r="42" spans="1:10" ht="15" thickBot="1" x14ac:dyDescent="0.4">
      <c r="A42" s="39" t="s">
        <v>216</v>
      </c>
      <c r="B42" s="85" t="s">
        <v>218</v>
      </c>
      <c r="C42" s="107">
        <f>VLOOKUP(A42,HARD!A$3:D$36,3,FALSE)</f>
        <v>17</v>
      </c>
      <c r="D42" s="60">
        <f>VLOOKUP(A42,HARD!A$3:D$36,4,FALSE)</f>
        <v>0</v>
      </c>
      <c r="E42" s="4"/>
      <c r="F42" s="4"/>
      <c r="G42" s="60"/>
      <c r="H42" s="60"/>
      <c r="I42" s="71">
        <f t="shared" si="1"/>
        <v>0</v>
      </c>
      <c r="J42" s="67">
        <v>19</v>
      </c>
    </row>
    <row r="43" spans="1:10" x14ac:dyDescent="0.35">
      <c r="A43" s="38" t="s">
        <v>219</v>
      </c>
      <c r="B43" s="84" t="s">
        <v>220</v>
      </c>
      <c r="C43" s="106">
        <f>VLOOKUP(A43,HARD!A$3:D$37,3,FALSE)</f>
        <v>18</v>
      </c>
      <c r="D43" s="27">
        <f>VLOOKUP(A43,HARD!A$3:D$37,4,FALSE)</f>
        <v>0</v>
      </c>
      <c r="E43" s="27"/>
      <c r="F43" s="27"/>
      <c r="G43" s="27"/>
      <c r="H43" s="27"/>
      <c r="I43" s="28">
        <f t="shared" si="1"/>
        <v>0</v>
      </c>
      <c r="J43" s="66">
        <v>20</v>
      </c>
    </row>
    <row r="44" spans="1:10" ht="15" thickBot="1" x14ac:dyDescent="0.4">
      <c r="A44" s="39" t="s">
        <v>219</v>
      </c>
      <c r="B44" s="85" t="s">
        <v>221</v>
      </c>
      <c r="C44" s="107">
        <f>VLOOKUP(A44,HARD!A$3:D$38,3,FALSE)</f>
        <v>18</v>
      </c>
      <c r="D44" s="60">
        <f>VLOOKUP(A44,HARD!A$3:D$38,4,FALSE)</f>
        <v>0</v>
      </c>
      <c r="E44" s="4"/>
      <c r="F44" s="4"/>
      <c r="G44" s="60"/>
      <c r="H44" s="60"/>
      <c r="I44" s="71">
        <f t="shared" si="1"/>
        <v>0</v>
      </c>
      <c r="J44" s="67">
        <v>20</v>
      </c>
    </row>
    <row r="45" spans="1:10" hidden="1" x14ac:dyDescent="0.35">
      <c r="A45" s="38"/>
      <c r="B45" s="84"/>
      <c r="C45" s="79"/>
      <c r="D45" s="27"/>
      <c r="E45" s="27"/>
      <c r="F45" s="27"/>
      <c r="G45" s="27"/>
      <c r="H45" s="27"/>
      <c r="I45" s="64">
        <f t="shared" si="1"/>
        <v>0</v>
      </c>
      <c r="J45" s="66">
        <v>22</v>
      </c>
    </row>
    <row r="46" spans="1:10" ht="15" hidden="1" thickBot="1" x14ac:dyDescent="0.4">
      <c r="A46" s="39"/>
      <c r="B46" s="85"/>
      <c r="C46" s="88"/>
      <c r="D46" s="60"/>
      <c r="E46" s="4"/>
      <c r="F46" s="4"/>
      <c r="G46" s="60"/>
      <c r="H46" s="60"/>
      <c r="I46" s="90">
        <f t="shared" si="1"/>
        <v>0</v>
      </c>
      <c r="J46" s="67">
        <v>22</v>
      </c>
    </row>
    <row r="47" spans="1:10" hidden="1" x14ac:dyDescent="0.35">
      <c r="A47" s="38"/>
      <c r="B47" s="84"/>
      <c r="C47" s="79"/>
      <c r="D47" s="27"/>
      <c r="E47" s="27"/>
      <c r="F47" s="27"/>
      <c r="G47" s="27"/>
      <c r="H47" s="27"/>
      <c r="I47" s="91">
        <f t="shared" si="1"/>
        <v>0</v>
      </c>
      <c r="J47" s="66">
        <v>23</v>
      </c>
    </row>
    <row r="48" spans="1:10" ht="15" hidden="1" thickBot="1" x14ac:dyDescent="0.4">
      <c r="A48" s="41"/>
      <c r="B48" s="83"/>
      <c r="C48" s="87"/>
      <c r="D48" s="75"/>
      <c r="E48" s="3"/>
      <c r="F48" s="3"/>
      <c r="G48" s="75"/>
      <c r="H48" s="75"/>
      <c r="I48" s="89">
        <f t="shared" si="1"/>
        <v>0</v>
      </c>
      <c r="J48" s="92">
        <v>23</v>
      </c>
    </row>
    <row r="49" spans="1:10" hidden="1" x14ac:dyDescent="0.35">
      <c r="A49" s="38"/>
      <c r="B49" s="84"/>
      <c r="C49" s="79"/>
      <c r="D49" s="27"/>
      <c r="E49" s="27"/>
      <c r="F49" s="27"/>
      <c r="G49" s="27"/>
      <c r="H49" s="27"/>
      <c r="I49" s="64">
        <f t="shared" si="1"/>
        <v>0</v>
      </c>
      <c r="J49" s="66">
        <v>24</v>
      </c>
    </row>
    <row r="50" spans="1:10" ht="15" hidden="1" thickBot="1" x14ac:dyDescent="0.4">
      <c r="A50" s="39"/>
      <c r="B50" s="85"/>
      <c r="C50" s="88"/>
      <c r="D50" s="60"/>
      <c r="E50" s="4"/>
      <c r="F50" s="4"/>
      <c r="G50" s="60"/>
      <c r="H50" s="60"/>
      <c r="I50" s="90">
        <f t="shared" si="1"/>
        <v>0</v>
      </c>
      <c r="J50" s="67">
        <v>24</v>
      </c>
    </row>
    <row r="51" spans="1:10" hidden="1" x14ac:dyDescent="0.35">
      <c r="A51" s="40"/>
      <c r="B51" s="82"/>
      <c r="C51" s="79"/>
      <c r="D51" s="27"/>
      <c r="E51" s="27"/>
      <c r="F51" s="27"/>
      <c r="G51" s="27"/>
      <c r="H51" s="27"/>
      <c r="I51" s="64">
        <f t="shared" si="1"/>
        <v>0</v>
      </c>
      <c r="J51" s="93">
        <v>25</v>
      </c>
    </row>
    <row r="52" spans="1:10" ht="15" hidden="1" thickBot="1" x14ac:dyDescent="0.4">
      <c r="A52" s="41"/>
      <c r="B52" s="83"/>
      <c r="C52" s="87"/>
      <c r="D52" s="75"/>
      <c r="E52" s="3"/>
      <c r="F52" s="3"/>
      <c r="G52" s="75"/>
      <c r="H52" s="75"/>
      <c r="I52" s="89">
        <f t="shared" si="1"/>
        <v>0</v>
      </c>
      <c r="J52" s="92">
        <v>25</v>
      </c>
    </row>
    <row r="53" spans="1:10" hidden="1" x14ac:dyDescent="0.35">
      <c r="A53" s="38"/>
      <c r="B53" s="84"/>
      <c r="C53" s="79"/>
      <c r="D53" s="27"/>
      <c r="E53" s="27"/>
      <c r="F53" s="27"/>
      <c r="G53" s="27"/>
      <c r="H53" s="27"/>
      <c r="I53" s="64">
        <f t="shared" si="1"/>
        <v>0</v>
      </c>
      <c r="J53" s="66">
        <v>26</v>
      </c>
    </row>
    <row r="54" spans="1:10" ht="15" hidden="1" thickBot="1" x14ac:dyDescent="0.4">
      <c r="A54" s="39"/>
      <c r="B54" s="85"/>
      <c r="C54" s="88"/>
      <c r="D54" s="60"/>
      <c r="E54" s="4"/>
      <c r="F54" s="4"/>
      <c r="G54" s="60"/>
      <c r="H54" s="60"/>
      <c r="I54" s="90">
        <f t="shared" si="1"/>
        <v>0</v>
      </c>
      <c r="J54" s="67">
        <v>26</v>
      </c>
    </row>
    <row r="55" spans="1:10" hidden="1" x14ac:dyDescent="0.35">
      <c r="A55" s="40"/>
      <c r="B55" s="82"/>
      <c r="C55" s="81"/>
      <c r="D55" s="72"/>
      <c r="E55" s="72"/>
      <c r="F55" s="72"/>
      <c r="G55" s="72"/>
      <c r="H55" s="72"/>
      <c r="I55" s="91">
        <f t="shared" si="1"/>
        <v>0</v>
      </c>
      <c r="J55" s="93">
        <v>27</v>
      </c>
    </row>
    <row r="56" spans="1:10" ht="15" hidden="1" thickBot="1" x14ac:dyDescent="0.4">
      <c r="A56" s="39"/>
      <c r="B56" s="85"/>
      <c r="C56" s="88"/>
      <c r="D56" s="60"/>
      <c r="E56" s="4"/>
      <c r="F56" s="4"/>
      <c r="G56" s="60"/>
      <c r="H56" s="60"/>
      <c r="I56" s="90">
        <f t="shared" si="1"/>
        <v>0</v>
      </c>
      <c r="J56" s="67">
        <v>27</v>
      </c>
    </row>
    <row r="57" spans="1:10" x14ac:dyDescent="0.35">
      <c r="A57" s="48"/>
      <c r="B57" s="62"/>
      <c r="C57" s="48"/>
      <c r="D57" s="48">
        <f>SUM(D3:D56)</f>
        <v>262</v>
      </c>
      <c r="E57" s="48"/>
      <c r="F57" s="48">
        <f>SUM(F3:F56)</f>
        <v>152</v>
      </c>
      <c r="G57" s="48"/>
      <c r="H57" s="48">
        <f>SUM(H3:H56)</f>
        <v>0</v>
      </c>
      <c r="I57" s="48"/>
    </row>
  </sheetData>
  <autoFilter ref="A2:I46">
    <sortState ref="A3:I57">
      <sortCondition descending="1" ref="I2:I46"/>
    </sortState>
  </autoFilter>
  <sortState ref="A3:J57">
    <sortCondition descending="1" ref="I3"/>
  </sortState>
  <mergeCells count="1">
    <mergeCell ref="A1:H1"/>
  </mergeCells>
  <conditionalFormatting sqref="B1:B4 B45:B1048576">
    <cfRule type="duplicateValues" dxfId="5" priority="2"/>
  </conditionalFormatting>
  <conditionalFormatting sqref="B5:B44">
    <cfRule type="duplicateValues" dxfId="4" priority="1"/>
  </conditionalFormatting>
  <pageMargins left="0.62992125984251968" right="0.39370078740157483" top="0.78740157480314965" bottom="0.74803149606299213" header="0.19685039370078741" footer="0.11811023622047245"/>
  <pageSetup paperSize="9" scale="63" orientation="portrait" r:id="rId1"/>
  <headerFooter>
    <oddHeader>&amp;L&amp;G</oddHead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17" sqref="F17:G18"/>
    </sheetView>
  </sheetViews>
  <sheetFormatPr defaultRowHeight="14.5" x14ac:dyDescent="0.35"/>
  <cols>
    <col min="1" max="1" width="27.7265625" customWidth="1"/>
    <col min="2" max="2" width="18.54296875" customWidth="1"/>
    <col min="3" max="3" width="10.81640625" customWidth="1"/>
    <col min="4" max="4" width="11.54296875" customWidth="1"/>
    <col min="6" max="6" width="25.7265625" style="1" customWidth="1"/>
    <col min="7" max="7" width="20.7265625" style="1" customWidth="1"/>
    <col min="8" max="9" width="9.7265625" customWidth="1"/>
    <col min="11" max="12" width="22.26953125" customWidth="1"/>
  </cols>
  <sheetData>
    <row r="1" spans="1:15" s="24" customFormat="1" ht="19" thickBot="1" x14ac:dyDescent="0.5">
      <c r="A1" s="122" t="s">
        <v>13</v>
      </c>
      <c r="B1" s="122"/>
      <c r="C1" s="122"/>
      <c r="D1" s="122"/>
      <c r="F1" s="119" t="s">
        <v>32</v>
      </c>
      <c r="G1" s="119"/>
      <c r="H1" s="119"/>
      <c r="I1" s="120"/>
      <c r="K1" s="119" t="s">
        <v>33</v>
      </c>
      <c r="L1" s="119"/>
      <c r="M1" s="119"/>
      <c r="N1" s="120"/>
    </row>
    <row r="2" spans="1:15" ht="15" thickBot="1" x14ac:dyDescent="0.4">
      <c r="A2" s="21" t="s">
        <v>1</v>
      </c>
      <c r="B2" s="22" t="s">
        <v>2</v>
      </c>
      <c r="C2" s="3" t="s">
        <v>0</v>
      </c>
      <c r="D2" s="3" t="s">
        <v>3</v>
      </c>
      <c r="F2" s="4" t="s">
        <v>1</v>
      </c>
      <c r="G2" s="13" t="s">
        <v>2</v>
      </c>
      <c r="H2" s="3" t="s">
        <v>0</v>
      </c>
      <c r="I2" s="3" t="s">
        <v>3</v>
      </c>
      <c r="K2" s="4" t="s">
        <v>1</v>
      </c>
      <c r="L2" s="13" t="s">
        <v>2</v>
      </c>
      <c r="M2" s="3" t="s">
        <v>0</v>
      </c>
      <c r="N2" s="3" t="s">
        <v>3</v>
      </c>
    </row>
    <row r="3" spans="1:15" x14ac:dyDescent="0.35">
      <c r="A3" s="35" t="s">
        <v>77</v>
      </c>
      <c r="B3" s="95" t="s">
        <v>70</v>
      </c>
      <c r="C3" s="27">
        <v>1</v>
      </c>
      <c r="D3" s="28">
        <v>20</v>
      </c>
      <c r="E3" s="26"/>
      <c r="F3" s="55" t="s">
        <v>78</v>
      </c>
      <c r="G3" s="55" t="s">
        <v>39</v>
      </c>
      <c r="H3" s="27">
        <v>1</v>
      </c>
      <c r="I3" s="28">
        <v>20</v>
      </c>
      <c r="J3" s="26"/>
      <c r="K3" s="35"/>
      <c r="L3" s="17"/>
      <c r="M3" s="27">
        <v>1</v>
      </c>
      <c r="N3" s="28">
        <v>20</v>
      </c>
      <c r="O3" s="26"/>
    </row>
    <row r="4" spans="1:15" ht="15" thickBot="1" x14ac:dyDescent="0.4">
      <c r="A4" s="36" t="s">
        <v>77</v>
      </c>
      <c r="B4" s="98" t="s">
        <v>40</v>
      </c>
      <c r="C4" s="4">
        <f>C3</f>
        <v>1</v>
      </c>
      <c r="D4" s="14">
        <f>D3</f>
        <v>20</v>
      </c>
      <c r="E4" s="26"/>
      <c r="F4" s="20" t="s">
        <v>78</v>
      </c>
      <c r="G4" s="20" t="s">
        <v>71</v>
      </c>
      <c r="H4" s="4">
        <v>1</v>
      </c>
      <c r="I4" s="14">
        <v>20</v>
      </c>
      <c r="J4" s="26"/>
      <c r="K4" s="36"/>
      <c r="L4" s="18"/>
      <c r="M4" s="4">
        <v>1</v>
      </c>
      <c r="N4" s="14">
        <v>20</v>
      </c>
      <c r="O4" s="26"/>
    </row>
    <row r="5" spans="1:15" x14ac:dyDescent="0.35">
      <c r="A5" s="55" t="s">
        <v>78</v>
      </c>
      <c r="B5" s="55" t="s">
        <v>39</v>
      </c>
      <c r="C5" s="72">
        <v>2</v>
      </c>
      <c r="D5" s="73">
        <v>17</v>
      </c>
      <c r="E5" s="26"/>
      <c r="F5" s="17" t="s">
        <v>89</v>
      </c>
      <c r="G5" s="17" t="s">
        <v>90</v>
      </c>
      <c r="H5" s="27">
        <v>2</v>
      </c>
      <c r="I5" s="28">
        <v>17</v>
      </c>
      <c r="J5" s="26"/>
      <c r="K5" s="19"/>
      <c r="L5" s="17"/>
      <c r="M5" s="27">
        <v>2</v>
      </c>
      <c r="N5" s="28">
        <v>17</v>
      </c>
      <c r="O5" s="26"/>
    </row>
    <row r="6" spans="1:15" ht="15" thickBot="1" x14ac:dyDescent="0.4">
      <c r="A6" s="20" t="s">
        <v>78</v>
      </c>
      <c r="B6" s="20" t="s">
        <v>71</v>
      </c>
      <c r="C6" s="3">
        <f>C5</f>
        <v>2</v>
      </c>
      <c r="D6" s="45">
        <f>D5</f>
        <v>17</v>
      </c>
      <c r="E6" s="26"/>
      <c r="F6" s="18" t="s">
        <v>89</v>
      </c>
      <c r="G6" s="18" t="s">
        <v>91</v>
      </c>
      <c r="H6" s="3">
        <v>2</v>
      </c>
      <c r="I6" s="45">
        <v>17</v>
      </c>
      <c r="J6" s="26"/>
      <c r="K6" s="20"/>
      <c r="L6" s="20"/>
      <c r="M6" s="3">
        <v>2</v>
      </c>
      <c r="N6" s="45">
        <v>17</v>
      </c>
      <c r="O6" s="26"/>
    </row>
    <row r="7" spans="1:15" x14ac:dyDescent="0.35">
      <c r="A7" s="35" t="s">
        <v>79</v>
      </c>
      <c r="B7" s="17" t="s">
        <v>44</v>
      </c>
      <c r="C7" s="27">
        <v>3</v>
      </c>
      <c r="D7" s="28">
        <v>15</v>
      </c>
      <c r="E7" s="26"/>
      <c r="F7" s="19" t="s">
        <v>236</v>
      </c>
      <c r="G7" s="17" t="s">
        <v>237</v>
      </c>
      <c r="H7" s="27">
        <v>3</v>
      </c>
      <c r="I7" s="28">
        <v>15</v>
      </c>
      <c r="J7" s="26"/>
      <c r="K7" s="38"/>
      <c r="L7" s="9"/>
      <c r="M7" s="27">
        <v>3</v>
      </c>
      <c r="N7" s="28">
        <v>15</v>
      </c>
      <c r="O7" s="26"/>
    </row>
    <row r="8" spans="1:15" ht="15" thickBot="1" x14ac:dyDescent="0.4">
      <c r="A8" s="36" t="s">
        <v>79</v>
      </c>
      <c r="B8" s="18" t="s">
        <v>43</v>
      </c>
      <c r="C8" s="4">
        <f>C7</f>
        <v>3</v>
      </c>
      <c r="D8" s="14">
        <f>D7</f>
        <v>15</v>
      </c>
      <c r="E8" s="26"/>
      <c r="F8" s="20" t="s">
        <v>236</v>
      </c>
      <c r="G8" s="18" t="s">
        <v>238</v>
      </c>
      <c r="H8" s="4">
        <v>3</v>
      </c>
      <c r="I8" s="14">
        <v>15</v>
      </c>
      <c r="J8" s="26"/>
      <c r="K8" s="39"/>
      <c r="L8" s="11"/>
      <c r="M8" s="4">
        <v>3</v>
      </c>
      <c r="N8" s="14">
        <v>15</v>
      </c>
      <c r="O8" s="26"/>
    </row>
    <row r="9" spans="1:15" ht="15" thickBot="1" x14ac:dyDescent="0.4">
      <c r="A9" s="17" t="s">
        <v>80</v>
      </c>
      <c r="B9" s="17" t="s">
        <v>81</v>
      </c>
      <c r="C9" s="27">
        <v>4</v>
      </c>
      <c r="D9" s="28">
        <v>13</v>
      </c>
      <c r="E9" s="26"/>
      <c r="F9" s="9" t="s">
        <v>239</v>
      </c>
      <c r="G9" s="9" t="s">
        <v>102</v>
      </c>
      <c r="H9" s="27">
        <v>4</v>
      </c>
      <c r="I9" s="28">
        <v>13</v>
      </c>
      <c r="J9" s="26"/>
      <c r="K9" s="18"/>
      <c r="L9" s="17"/>
      <c r="M9" s="27">
        <v>4</v>
      </c>
      <c r="N9" s="28">
        <v>13</v>
      </c>
      <c r="O9" s="26"/>
    </row>
    <row r="10" spans="1:15" ht="15" thickBot="1" x14ac:dyDescent="0.4">
      <c r="A10" s="18" t="s">
        <v>80</v>
      </c>
      <c r="B10" s="18" t="s">
        <v>82</v>
      </c>
      <c r="C10" s="4">
        <f>C9</f>
        <v>4</v>
      </c>
      <c r="D10" s="14">
        <f>D9</f>
        <v>13</v>
      </c>
      <c r="E10" s="26"/>
      <c r="F10" s="11" t="s">
        <v>239</v>
      </c>
      <c r="G10" s="11" t="s">
        <v>240</v>
      </c>
      <c r="H10" s="4">
        <v>4</v>
      </c>
      <c r="I10" s="14">
        <v>13</v>
      </c>
      <c r="J10" s="26"/>
      <c r="K10" s="18"/>
      <c r="L10" s="18"/>
      <c r="M10" s="4">
        <v>4</v>
      </c>
      <c r="N10" s="14">
        <v>13</v>
      </c>
      <c r="O10" s="26"/>
    </row>
    <row r="11" spans="1:15" x14ac:dyDescent="0.35">
      <c r="A11" s="104" t="s">
        <v>83</v>
      </c>
      <c r="B11" s="7" t="s">
        <v>84</v>
      </c>
      <c r="C11" s="27">
        <v>5</v>
      </c>
      <c r="D11" s="28">
        <v>11</v>
      </c>
      <c r="E11" s="26"/>
      <c r="F11" s="35" t="s">
        <v>79</v>
      </c>
      <c r="G11" s="17" t="s">
        <v>44</v>
      </c>
      <c r="H11" s="27">
        <v>5</v>
      </c>
      <c r="I11" s="28">
        <v>11</v>
      </c>
      <c r="J11" s="26"/>
      <c r="K11" s="17"/>
      <c r="L11" s="17"/>
      <c r="M11" s="27">
        <v>5</v>
      </c>
      <c r="N11" s="28">
        <v>11</v>
      </c>
      <c r="O11" s="26"/>
    </row>
    <row r="12" spans="1:15" ht="15" thickBot="1" x14ac:dyDescent="0.4">
      <c r="A12" s="6" t="s">
        <v>83</v>
      </c>
      <c r="B12" s="6" t="s">
        <v>85</v>
      </c>
      <c r="C12" s="4">
        <f>C11</f>
        <v>5</v>
      </c>
      <c r="D12" s="14">
        <f>D11</f>
        <v>11</v>
      </c>
      <c r="E12" s="26"/>
      <c r="F12" s="36" t="s">
        <v>79</v>
      </c>
      <c r="G12" s="18" t="s">
        <v>43</v>
      </c>
      <c r="H12" s="4">
        <v>5</v>
      </c>
      <c r="I12" s="14">
        <v>11</v>
      </c>
      <c r="J12" s="26"/>
      <c r="K12" s="20"/>
      <c r="L12" s="20"/>
      <c r="M12" s="4">
        <v>5</v>
      </c>
      <c r="N12" s="14">
        <v>11</v>
      </c>
      <c r="O12" s="26"/>
    </row>
    <row r="13" spans="1:15" x14ac:dyDescent="0.35">
      <c r="A13" s="105" t="s">
        <v>86</v>
      </c>
      <c r="B13" s="17" t="s">
        <v>87</v>
      </c>
      <c r="C13" s="27">
        <v>6</v>
      </c>
      <c r="D13" s="28">
        <v>10</v>
      </c>
      <c r="E13" s="26"/>
      <c r="F13" s="35" t="s">
        <v>77</v>
      </c>
      <c r="G13" s="95" t="s">
        <v>70</v>
      </c>
      <c r="H13" s="27">
        <v>6</v>
      </c>
      <c r="I13" s="28">
        <v>10</v>
      </c>
      <c r="J13" s="26"/>
      <c r="K13" s="9"/>
      <c r="L13" s="9"/>
      <c r="M13" s="27">
        <v>6</v>
      </c>
      <c r="N13" s="28">
        <v>10</v>
      </c>
      <c r="O13" s="26"/>
    </row>
    <row r="14" spans="1:15" ht="15" thickBot="1" x14ac:dyDescent="0.4">
      <c r="A14" s="18" t="s">
        <v>86</v>
      </c>
      <c r="B14" s="18" t="s">
        <v>88</v>
      </c>
      <c r="C14" s="4">
        <f>C13</f>
        <v>6</v>
      </c>
      <c r="D14" s="14">
        <f>D13</f>
        <v>10</v>
      </c>
      <c r="E14" s="26"/>
      <c r="F14" s="36" t="s">
        <v>77</v>
      </c>
      <c r="G14" s="98" t="s">
        <v>40</v>
      </c>
      <c r="H14" s="4">
        <v>6</v>
      </c>
      <c r="I14" s="14">
        <v>10</v>
      </c>
      <c r="J14" s="26"/>
      <c r="K14" s="11"/>
      <c r="L14" s="11"/>
      <c r="M14" s="4">
        <v>6</v>
      </c>
      <c r="N14" s="14">
        <v>10</v>
      </c>
      <c r="O14" s="26"/>
    </row>
    <row r="15" spans="1:15" x14ac:dyDescent="0.35">
      <c r="A15" s="19" t="s">
        <v>38</v>
      </c>
      <c r="B15" s="19" t="s">
        <v>21</v>
      </c>
      <c r="C15" s="27">
        <v>7</v>
      </c>
      <c r="D15" s="28">
        <v>9</v>
      </c>
      <c r="E15" s="26"/>
      <c r="F15" s="19" t="s">
        <v>38</v>
      </c>
      <c r="G15" s="19" t="s">
        <v>21</v>
      </c>
      <c r="H15" s="27">
        <v>7</v>
      </c>
      <c r="I15" s="28">
        <v>9</v>
      </c>
      <c r="J15" s="26"/>
      <c r="K15" s="7"/>
      <c r="L15" s="7"/>
      <c r="M15" s="27">
        <v>7</v>
      </c>
      <c r="N15" s="28">
        <v>9</v>
      </c>
      <c r="O15" s="26"/>
    </row>
    <row r="16" spans="1:15" ht="15" thickBot="1" x14ac:dyDescent="0.4">
      <c r="A16" s="20" t="s">
        <v>38</v>
      </c>
      <c r="B16" s="20" t="s">
        <v>41</v>
      </c>
      <c r="C16" s="4">
        <f>C15</f>
        <v>7</v>
      </c>
      <c r="D16" s="14">
        <f>D15</f>
        <v>9</v>
      </c>
      <c r="E16" s="26"/>
      <c r="F16" s="20" t="s">
        <v>38</v>
      </c>
      <c r="G16" s="20" t="s">
        <v>41</v>
      </c>
      <c r="H16" s="4">
        <v>7</v>
      </c>
      <c r="I16" s="14">
        <v>9</v>
      </c>
      <c r="J16" s="26"/>
      <c r="K16" s="6"/>
      <c r="L16" s="6"/>
      <c r="M16" s="4">
        <v>7</v>
      </c>
      <c r="N16" s="14">
        <v>9</v>
      </c>
      <c r="O16" s="26"/>
    </row>
    <row r="17" spans="1:15" x14ac:dyDescent="0.35">
      <c r="A17" s="17" t="s">
        <v>89</v>
      </c>
      <c r="B17" s="17" t="s">
        <v>90</v>
      </c>
      <c r="C17" s="27">
        <v>8</v>
      </c>
      <c r="D17" s="28">
        <v>8</v>
      </c>
      <c r="E17" s="26"/>
      <c r="F17" t="s">
        <v>241</v>
      </c>
      <c r="G17" s="17" t="s">
        <v>98</v>
      </c>
      <c r="H17" s="27">
        <v>8</v>
      </c>
      <c r="I17" s="28">
        <v>8</v>
      </c>
      <c r="J17" s="26"/>
      <c r="K17" s="17"/>
      <c r="L17" s="17"/>
      <c r="M17" s="27">
        <v>8</v>
      </c>
      <c r="N17" s="28">
        <v>8</v>
      </c>
      <c r="O17" s="26"/>
    </row>
    <row r="18" spans="1:15" ht="15" thickBot="1" x14ac:dyDescent="0.4">
      <c r="A18" s="18" t="s">
        <v>89</v>
      </c>
      <c r="B18" s="18" t="s">
        <v>91</v>
      </c>
      <c r="C18" s="4">
        <f>C17</f>
        <v>8</v>
      </c>
      <c r="D18" s="14">
        <f>D17</f>
        <v>8</v>
      </c>
      <c r="E18" s="26"/>
      <c r="F18" s="20" t="s">
        <v>241</v>
      </c>
      <c r="G18" s="18" t="s">
        <v>101</v>
      </c>
      <c r="H18" s="4">
        <v>8</v>
      </c>
      <c r="I18" s="14">
        <v>8</v>
      </c>
      <c r="J18" s="26"/>
      <c r="K18" s="18"/>
      <c r="L18" s="18"/>
      <c r="M18" s="4">
        <v>8</v>
      </c>
      <c r="N18" s="14">
        <v>8</v>
      </c>
      <c r="O18" s="26"/>
    </row>
    <row r="19" spans="1:15" x14ac:dyDescent="0.35">
      <c r="A19" s="7" t="s">
        <v>92</v>
      </c>
      <c r="B19" s="7" t="s">
        <v>93</v>
      </c>
      <c r="C19" s="27">
        <v>9</v>
      </c>
      <c r="D19" s="28">
        <v>7</v>
      </c>
      <c r="E19" s="26"/>
      <c r="F19" s="7" t="s">
        <v>92</v>
      </c>
      <c r="G19" s="7" t="s">
        <v>93</v>
      </c>
      <c r="H19" s="27">
        <v>9</v>
      </c>
      <c r="I19" s="28">
        <v>7</v>
      </c>
      <c r="J19" s="26"/>
      <c r="K19" s="19"/>
      <c r="L19" s="19"/>
      <c r="M19" s="27">
        <v>9</v>
      </c>
      <c r="N19" s="28">
        <v>7</v>
      </c>
      <c r="O19" s="26"/>
    </row>
    <row r="20" spans="1:15" ht="15" thickBot="1" x14ac:dyDescent="0.4">
      <c r="A20" s="6" t="s">
        <v>92</v>
      </c>
      <c r="B20" s="6" t="s">
        <v>94</v>
      </c>
      <c r="C20" s="4">
        <f>C19</f>
        <v>9</v>
      </c>
      <c r="D20" s="14">
        <f>D19</f>
        <v>7</v>
      </c>
      <c r="E20" s="26"/>
      <c r="F20" s="6" t="s">
        <v>92</v>
      </c>
      <c r="G20" s="6" t="s">
        <v>94</v>
      </c>
      <c r="H20" s="4">
        <v>9</v>
      </c>
      <c r="I20" s="14">
        <v>7</v>
      </c>
      <c r="J20" s="26"/>
      <c r="K20" s="20"/>
      <c r="L20" s="20"/>
      <c r="M20" s="4">
        <v>9</v>
      </c>
      <c r="N20" s="14">
        <v>7</v>
      </c>
      <c r="O20" s="26"/>
    </row>
    <row r="21" spans="1:15" x14ac:dyDescent="0.35">
      <c r="A21" s="9" t="s">
        <v>95</v>
      </c>
      <c r="B21" s="9" t="s">
        <v>42</v>
      </c>
      <c r="C21" s="27">
        <v>10</v>
      </c>
      <c r="D21" s="28">
        <v>6</v>
      </c>
      <c r="E21" s="26"/>
      <c r="F21" s="9"/>
      <c r="G21" s="9"/>
      <c r="H21" s="27">
        <v>10</v>
      </c>
      <c r="I21" s="28">
        <v>6</v>
      </c>
      <c r="J21" s="26"/>
      <c r="K21" s="9"/>
      <c r="L21" s="9"/>
      <c r="M21" s="27">
        <v>10</v>
      </c>
      <c r="N21" s="28">
        <v>6</v>
      </c>
      <c r="O21" s="26"/>
    </row>
    <row r="22" spans="1:15" ht="15" thickBot="1" x14ac:dyDescent="0.4">
      <c r="A22" s="11" t="s">
        <v>95</v>
      </c>
      <c r="B22" s="11" t="s">
        <v>96</v>
      </c>
      <c r="C22" s="4">
        <f>C21</f>
        <v>10</v>
      </c>
      <c r="D22" s="14">
        <f>D21</f>
        <v>6</v>
      </c>
      <c r="E22" s="26"/>
      <c r="F22" s="11"/>
      <c r="G22" s="11"/>
      <c r="H22" s="4">
        <v>10</v>
      </c>
      <c r="I22" s="14">
        <v>6</v>
      </c>
      <c r="J22" s="26"/>
      <c r="K22" s="11"/>
      <c r="L22" s="11"/>
      <c r="M22" s="4">
        <v>10</v>
      </c>
      <c r="N22" s="14">
        <v>6</v>
      </c>
      <c r="O22" s="26"/>
    </row>
    <row r="23" spans="1:15" x14ac:dyDescent="0.35">
      <c r="A23" s="7" t="s">
        <v>97</v>
      </c>
      <c r="B23" s="7" t="s">
        <v>98</v>
      </c>
      <c r="C23" s="27">
        <v>11</v>
      </c>
      <c r="D23" s="28">
        <v>5</v>
      </c>
      <c r="E23" s="26"/>
      <c r="F23" s="7"/>
      <c r="G23" s="7"/>
      <c r="H23" s="27">
        <v>11</v>
      </c>
      <c r="I23" s="28">
        <v>5</v>
      </c>
      <c r="J23" s="26"/>
      <c r="K23" s="7"/>
      <c r="L23" s="7"/>
      <c r="M23" s="27">
        <v>11</v>
      </c>
      <c r="N23" s="28">
        <v>5</v>
      </c>
      <c r="O23" s="26"/>
    </row>
    <row r="24" spans="1:15" ht="15" thickBot="1" x14ac:dyDescent="0.4">
      <c r="A24" s="6" t="s">
        <v>97</v>
      </c>
      <c r="B24" s="6" t="s">
        <v>99</v>
      </c>
      <c r="C24" s="4">
        <f>C23</f>
        <v>11</v>
      </c>
      <c r="D24" s="14">
        <f>D23</f>
        <v>5</v>
      </c>
      <c r="E24" s="26"/>
      <c r="F24" s="6"/>
      <c r="G24" s="6"/>
      <c r="H24" s="4">
        <v>11</v>
      </c>
      <c r="I24" s="14">
        <v>5</v>
      </c>
      <c r="J24" s="26"/>
      <c r="K24" s="6"/>
      <c r="L24" s="6"/>
      <c r="M24" s="4">
        <v>11</v>
      </c>
      <c r="N24" s="14">
        <v>5</v>
      </c>
      <c r="O24" s="26"/>
    </row>
    <row r="25" spans="1:15" x14ac:dyDescent="0.35">
      <c r="A25" s="17" t="s">
        <v>100</v>
      </c>
      <c r="B25" s="17" t="s">
        <v>101</v>
      </c>
      <c r="C25" s="27">
        <v>12</v>
      </c>
      <c r="D25" s="28">
        <v>4</v>
      </c>
      <c r="E25" s="26"/>
      <c r="F25" s="9"/>
      <c r="G25" s="9"/>
      <c r="H25" s="27">
        <v>12</v>
      </c>
      <c r="I25" s="28">
        <v>4</v>
      </c>
      <c r="J25" s="26"/>
      <c r="K25" s="35"/>
      <c r="L25" s="17"/>
      <c r="M25" s="27">
        <v>12</v>
      </c>
      <c r="N25" s="28">
        <v>4</v>
      </c>
      <c r="O25" s="26"/>
    </row>
    <row r="26" spans="1:15" ht="15" thickBot="1" x14ac:dyDescent="0.4">
      <c r="A26" s="18" t="s">
        <v>100</v>
      </c>
      <c r="B26" s="18" t="s">
        <v>102</v>
      </c>
      <c r="C26" s="4">
        <f>C25</f>
        <v>12</v>
      </c>
      <c r="D26" s="14">
        <f>D25</f>
        <v>4</v>
      </c>
      <c r="E26" s="26"/>
      <c r="F26" s="11"/>
      <c r="G26" s="11"/>
      <c r="H26" s="4">
        <v>12</v>
      </c>
      <c r="I26" s="14">
        <v>4</v>
      </c>
      <c r="J26" s="26"/>
      <c r="K26" s="36"/>
      <c r="L26" s="18"/>
      <c r="M26" s="4">
        <v>12</v>
      </c>
      <c r="N26" s="14">
        <v>4</v>
      </c>
      <c r="O26" s="26"/>
    </row>
    <row r="27" spans="1:15" x14ac:dyDescent="0.35">
      <c r="A27" s="19" t="s">
        <v>103</v>
      </c>
      <c r="B27" s="19" t="s">
        <v>104</v>
      </c>
      <c r="C27" s="27">
        <v>13</v>
      </c>
      <c r="D27" s="28">
        <v>3</v>
      </c>
      <c r="E27" s="26"/>
      <c r="F27" s="7"/>
      <c r="G27" s="7"/>
      <c r="H27" s="27">
        <v>13</v>
      </c>
      <c r="I27" s="28">
        <v>3</v>
      </c>
      <c r="J27" s="26"/>
      <c r="K27" s="19"/>
      <c r="L27" s="19"/>
      <c r="M27" s="27">
        <v>13</v>
      </c>
      <c r="N27" s="28">
        <v>3</v>
      </c>
      <c r="O27" s="26"/>
    </row>
    <row r="28" spans="1:15" ht="15" thickBot="1" x14ac:dyDescent="0.4">
      <c r="A28" s="20" t="s">
        <v>103</v>
      </c>
      <c r="B28" s="20" t="s">
        <v>105</v>
      </c>
      <c r="C28" s="4">
        <f>C27</f>
        <v>13</v>
      </c>
      <c r="D28" s="14">
        <f>D27</f>
        <v>3</v>
      </c>
      <c r="E28" s="26"/>
      <c r="F28" s="6"/>
      <c r="G28" s="6"/>
      <c r="H28" s="4">
        <v>13</v>
      </c>
      <c r="I28" s="14">
        <v>3</v>
      </c>
      <c r="J28" s="26"/>
      <c r="K28" s="20"/>
      <c r="L28" s="20"/>
      <c r="M28" s="4">
        <v>13</v>
      </c>
      <c r="N28" s="14">
        <v>3</v>
      </c>
      <c r="O28" s="26"/>
    </row>
    <row r="29" spans="1:15" x14ac:dyDescent="0.35">
      <c r="A29" s="9" t="s">
        <v>106</v>
      </c>
      <c r="B29" s="9" t="s">
        <v>107</v>
      </c>
      <c r="C29" s="27">
        <v>14</v>
      </c>
      <c r="D29" s="28">
        <v>2</v>
      </c>
      <c r="E29" s="26"/>
      <c r="F29" s="17"/>
      <c r="G29" s="17"/>
      <c r="H29" s="27">
        <v>14</v>
      </c>
      <c r="I29" s="28">
        <v>2</v>
      </c>
      <c r="J29" s="26"/>
      <c r="K29" s="9"/>
      <c r="L29" s="9"/>
      <c r="M29" s="27">
        <v>14</v>
      </c>
      <c r="N29" s="28">
        <v>2</v>
      </c>
      <c r="O29" s="26"/>
    </row>
    <row r="30" spans="1:15" ht="15" thickBot="1" x14ac:dyDescent="0.4">
      <c r="A30" s="11" t="s">
        <v>106</v>
      </c>
      <c r="B30" s="11" t="s">
        <v>108</v>
      </c>
      <c r="C30" s="4">
        <f>C29</f>
        <v>14</v>
      </c>
      <c r="D30" s="14">
        <f>D29</f>
        <v>2</v>
      </c>
      <c r="E30" s="26"/>
      <c r="F30" s="18"/>
      <c r="G30" s="18"/>
      <c r="H30" s="4">
        <v>14</v>
      </c>
      <c r="I30" s="14">
        <v>2</v>
      </c>
      <c r="J30" s="26"/>
      <c r="K30" s="11"/>
      <c r="L30" s="11"/>
      <c r="M30" s="4">
        <v>14</v>
      </c>
      <c r="N30" s="14">
        <v>2</v>
      </c>
      <c r="O30" s="26"/>
    </row>
    <row r="31" spans="1:15" x14ac:dyDescent="0.35">
      <c r="A31" s="7" t="s">
        <v>109</v>
      </c>
      <c r="B31" s="7" t="s">
        <v>110</v>
      </c>
      <c r="C31" s="27">
        <v>15</v>
      </c>
      <c r="D31" s="28">
        <v>1</v>
      </c>
      <c r="E31" s="26"/>
      <c r="F31" s="7"/>
      <c r="G31" s="7"/>
      <c r="H31" s="27">
        <v>15</v>
      </c>
      <c r="I31" s="28">
        <v>1</v>
      </c>
      <c r="J31" s="26"/>
      <c r="K31" s="7"/>
      <c r="L31" s="7"/>
      <c r="M31" s="27">
        <v>15</v>
      </c>
      <c r="N31" s="28">
        <v>1</v>
      </c>
      <c r="O31" s="26"/>
    </row>
    <row r="32" spans="1:15" ht="15" thickBot="1" x14ac:dyDescent="0.4">
      <c r="A32" s="11" t="s">
        <v>109</v>
      </c>
      <c r="B32" s="11" t="s">
        <v>111</v>
      </c>
      <c r="C32" s="4">
        <f>C31</f>
        <v>15</v>
      </c>
      <c r="D32" s="14">
        <f>D31</f>
        <v>1</v>
      </c>
      <c r="E32" s="26"/>
      <c r="F32" s="11"/>
      <c r="G32" s="11"/>
      <c r="H32" s="4">
        <v>15</v>
      </c>
      <c r="I32" s="14">
        <v>1</v>
      </c>
      <c r="J32" s="26"/>
      <c r="K32" s="11"/>
      <c r="L32" s="11"/>
      <c r="M32" s="4">
        <v>15</v>
      </c>
      <c r="N32" s="14">
        <v>1</v>
      </c>
      <c r="O32" s="26"/>
    </row>
    <row r="33" spans="1:15" x14ac:dyDescent="0.35">
      <c r="A33" s="26"/>
      <c r="B33" s="26"/>
      <c r="C33" s="26"/>
      <c r="D33">
        <f>SUM(D3:D32)</f>
        <v>262</v>
      </c>
      <c r="E33" s="26"/>
      <c r="F33" s="96"/>
      <c r="G33" s="96"/>
      <c r="H33" s="26"/>
      <c r="I33">
        <f>SUM(I3:I32)</f>
        <v>262</v>
      </c>
      <c r="J33" s="26"/>
      <c r="K33" s="26"/>
      <c r="L33" s="26"/>
      <c r="M33" s="26"/>
      <c r="N33">
        <f>SUM(N3:N32)</f>
        <v>262</v>
      </c>
      <c r="O33" s="26"/>
    </row>
    <row r="34" spans="1:15" x14ac:dyDescent="0.35">
      <c r="A34" s="26"/>
      <c r="B34" s="26"/>
      <c r="C34" s="26"/>
      <c r="D34" s="26"/>
      <c r="E34" s="26"/>
      <c r="F34" s="96"/>
      <c r="G34" s="2"/>
      <c r="H34" s="26"/>
      <c r="I34" s="26"/>
      <c r="J34" s="26"/>
      <c r="K34" s="26"/>
      <c r="L34" s="26"/>
      <c r="M34" s="26"/>
      <c r="N34" s="26"/>
      <c r="O34" s="26"/>
    </row>
    <row r="35" spans="1:15" x14ac:dyDescent="0.35">
      <c r="G35" s="2"/>
    </row>
    <row r="37" spans="1:15" x14ac:dyDescent="0.35">
      <c r="G37" s="2"/>
    </row>
  </sheetData>
  <autoFilter ref="A2:D2"/>
  <mergeCells count="3">
    <mergeCell ref="F1:I1"/>
    <mergeCell ref="A1:D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Normal="100" workbookViewId="0">
      <selection activeCell="B11" sqref="B11"/>
    </sheetView>
  </sheetViews>
  <sheetFormatPr defaultColWidth="18" defaultRowHeight="14.5" x14ac:dyDescent="0.35"/>
  <cols>
    <col min="1" max="1" width="20.26953125" style="26" customWidth="1"/>
    <col min="2" max="2" width="21.7265625" style="26" customWidth="1"/>
    <col min="3" max="8" width="12.1796875" style="26" customWidth="1"/>
    <col min="9" max="9" width="10.81640625" style="26" customWidth="1"/>
    <col min="10" max="10" width="14.453125" style="26" customWidth="1"/>
    <col min="11" max="16384" width="18" style="26"/>
  </cols>
  <sheetData>
    <row r="1" spans="1:10" ht="19" thickBot="1" x14ac:dyDescent="0.5">
      <c r="A1" s="116" t="s">
        <v>34</v>
      </c>
      <c r="B1" s="116"/>
      <c r="C1" s="116"/>
      <c r="D1" s="116"/>
      <c r="E1" s="116"/>
      <c r="F1" s="116"/>
      <c r="G1" s="116"/>
      <c r="H1" s="116"/>
    </row>
    <row r="2" spans="1:10" ht="46.15" customHeight="1" thickBot="1" x14ac:dyDescent="0.4">
      <c r="A2" s="59" t="s">
        <v>7</v>
      </c>
      <c r="B2" s="33" t="s">
        <v>8</v>
      </c>
      <c r="C2" s="78" t="s">
        <v>26</v>
      </c>
      <c r="D2" s="32" t="s">
        <v>25</v>
      </c>
      <c r="E2" s="32" t="s">
        <v>29</v>
      </c>
      <c r="F2" s="32" t="s">
        <v>30</v>
      </c>
      <c r="G2" s="32" t="s">
        <v>27</v>
      </c>
      <c r="H2" s="32" t="s">
        <v>28</v>
      </c>
      <c r="I2" s="63" t="s">
        <v>5</v>
      </c>
      <c r="J2" s="65" t="s">
        <v>6</v>
      </c>
    </row>
    <row r="3" spans="1:10" x14ac:dyDescent="0.35">
      <c r="A3" s="38" t="s">
        <v>49</v>
      </c>
      <c r="B3" s="112" t="s">
        <v>73</v>
      </c>
      <c r="C3" s="106">
        <f>VLOOKUP(A3,'HARD HOBBY'!A:D,3,FALSE)</f>
        <v>3</v>
      </c>
      <c r="D3" s="27">
        <f>VLOOKUP(A3,'HARD HOBBY'!A:D,4,FALSE)</f>
        <v>15</v>
      </c>
      <c r="E3" s="108">
        <f>VLOOKUP(A3,'HARD HOBBY'!F:I,3,FALSE)</f>
        <v>1</v>
      </c>
      <c r="F3" s="108">
        <f>VLOOKUP(A3,'HARD HOBBY'!F:I,4,FALSE)</f>
        <v>20</v>
      </c>
      <c r="G3" s="27"/>
      <c r="H3" s="28"/>
      <c r="I3" s="109">
        <f t="shared" ref="I3:I34" si="0">D3+H3+F3</f>
        <v>35</v>
      </c>
      <c r="J3" s="66">
        <v>1</v>
      </c>
    </row>
    <row r="4" spans="1:10" ht="15" thickBot="1" x14ac:dyDescent="0.4">
      <c r="A4" s="39" t="s">
        <v>49</v>
      </c>
      <c r="B4" s="113" t="s">
        <v>58</v>
      </c>
      <c r="C4" s="107">
        <f>VLOOKUP(A4,'HARD HOBBY'!A:D,3,FALSE)</f>
        <v>3</v>
      </c>
      <c r="D4" s="60">
        <f>VLOOKUP(A4,'HARD HOBBY'!A:D,4,FALSE)</f>
        <v>15</v>
      </c>
      <c r="E4" s="4">
        <f>VLOOKUP(A4,'HARD HOBBY'!F:I,3,FALSE)</f>
        <v>1</v>
      </c>
      <c r="F4" s="4">
        <f>VLOOKUP(A4,'HARD HOBBY'!F:I,4,FALSE)</f>
        <v>20</v>
      </c>
      <c r="G4" s="60"/>
      <c r="H4" s="71"/>
      <c r="I4" s="110">
        <f t="shared" si="0"/>
        <v>35</v>
      </c>
      <c r="J4" s="67">
        <v>1</v>
      </c>
    </row>
    <row r="5" spans="1:10" x14ac:dyDescent="0.35">
      <c r="A5" s="38" t="s">
        <v>120</v>
      </c>
      <c r="B5" s="84" t="s">
        <v>121</v>
      </c>
      <c r="C5" s="106">
        <f>VLOOKUP(A5,'HARD HOBBY'!A:D,3,FALSE)</f>
        <v>4</v>
      </c>
      <c r="D5" s="27">
        <f>VLOOKUP(A5,'HARD HOBBY'!A:D,4,FALSE)</f>
        <v>13</v>
      </c>
      <c r="E5" s="108">
        <f>VLOOKUP(A5,'HARD HOBBY'!F:I,3,FALSE)</f>
        <v>2</v>
      </c>
      <c r="F5" s="108">
        <f>VLOOKUP(A5,'HARD HOBBY'!F:I,4,FALSE)</f>
        <v>17</v>
      </c>
      <c r="G5" s="27"/>
      <c r="H5" s="28"/>
      <c r="I5" s="91">
        <f t="shared" si="0"/>
        <v>30</v>
      </c>
      <c r="J5" s="93">
        <v>2</v>
      </c>
    </row>
    <row r="6" spans="1:10" ht="15" thickBot="1" x14ac:dyDescent="0.4">
      <c r="A6" s="39" t="s">
        <v>120</v>
      </c>
      <c r="B6" s="85" t="s">
        <v>122</v>
      </c>
      <c r="C6" s="107">
        <f>VLOOKUP(A6,'HARD HOBBY'!A:D,3,FALSE)</f>
        <v>4</v>
      </c>
      <c r="D6" s="60">
        <f>VLOOKUP(A6,'HARD HOBBY'!A:D,4,FALSE)</f>
        <v>13</v>
      </c>
      <c r="E6" s="4">
        <f>VLOOKUP(A6,'HARD HOBBY'!F:I,3,FALSE)</f>
        <v>2</v>
      </c>
      <c r="F6" s="4">
        <f>VLOOKUP(A6,'HARD HOBBY'!F:I,4,FALSE)</f>
        <v>17</v>
      </c>
      <c r="G6" s="60"/>
      <c r="H6" s="71"/>
      <c r="I6" s="90">
        <f t="shared" si="0"/>
        <v>30</v>
      </c>
      <c r="J6" s="67">
        <v>2</v>
      </c>
    </row>
    <row r="7" spans="1:10" x14ac:dyDescent="0.35">
      <c r="A7" s="38" t="s">
        <v>119</v>
      </c>
      <c r="B7" s="84" t="s">
        <v>53</v>
      </c>
      <c r="C7" s="106">
        <f>VLOOKUP(A7,'HARD HOBBY'!A:D,3,FALSE)</f>
        <v>1</v>
      </c>
      <c r="D7" s="27">
        <f>VLOOKUP(A7,'HARD HOBBY'!A:D,4,FALSE)</f>
        <v>20</v>
      </c>
      <c r="E7" s="108"/>
      <c r="F7" s="108"/>
      <c r="G7" s="27"/>
      <c r="H7" s="28"/>
      <c r="I7" s="91">
        <f t="shared" si="0"/>
        <v>20</v>
      </c>
      <c r="J7" s="93">
        <v>3</v>
      </c>
    </row>
    <row r="8" spans="1:10" ht="15" thickBot="1" x14ac:dyDescent="0.4">
      <c r="A8" s="39" t="s">
        <v>119</v>
      </c>
      <c r="B8" s="85" t="s">
        <v>52</v>
      </c>
      <c r="C8" s="107">
        <f>VLOOKUP(A8,'HARD HOBBY'!A:D,3,FALSE)</f>
        <v>1</v>
      </c>
      <c r="D8" s="60">
        <f>VLOOKUP(A8,'HARD HOBBY'!A:D,4,FALSE)</f>
        <v>20</v>
      </c>
      <c r="E8" s="4"/>
      <c r="F8" s="4"/>
      <c r="G8" s="60"/>
      <c r="H8" s="71"/>
      <c r="I8" s="89">
        <f t="shared" si="0"/>
        <v>20</v>
      </c>
      <c r="J8" s="92">
        <v>3</v>
      </c>
    </row>
    <row r="9" spans="1:10" x14ac:dyDescent="0.35">
      <c r="A9" s="38" t="s">
        <v>142</v>
      </c>
      <c r="B9" s="84" t="s">
        <v>143</v>
      </c>
      <c r="C9" s="106">
        <f>VLOOKUP(A9,'HARD HOBBY'!A:D,3,FALSE)</f>
        <v>12</v>
      </c>
      <c r="D9" s="27">
        <f>VLOOKUP(A9,'HARD HOBBY'!A:D,4,FALSE)</f>
        <v>4</v>
      </c>
      <c r="E9" s="108">
        <f>VLOOKUP(A9,'HARD HOBBY'!F:I,3,FALSE)</f>
        <v>3</v>
      </c>
      <c r="F9" s="108">
        <f>VLOOKUP(A9,'HARD HOBBY'!F:I,4,FALSE)</f>
        <v>15</v>
      </c>
      <c r="G9" s="27"/>
      <c r="H9" s="28"/>
      <c r="I9" s="64">
        <f t="shared" si="0"/>
        <v>19</v>
      </c>
      <c r="J9" s="66">
        <v>4</v>
      </c>
    </row>
    <row r="10" spans="1:10" ht="15" thickBot="1" x14ac:dyDescent="0.4">
      <c r="A10" s="39" t="s">
        <v>142</v>
      </c>
      <c r="B10" s="85" t="s">
        <v>144</v>
      </c>
      <c r="C10" s="107">
        <f>VLOOKUP(A10,'HARD HOBBY'!A:D,3,FALSE)</f>
        <v>12</v>
      </c>
      <c r="D10" s="60">
        <f>VLOOKUP(A10,'HARD HOBBY'!A:D,4,FALSE)</f>
        <v>4</v>
      </c>
      <c r="E10" s="4">
        <f>VLOOKUP(A10,'HARD HOBBY'!F:I,3,FALSE)</f>
        <v>3</v>
      </c>
      <c r="F10" s="4">
        <f>VLOOKUP(A10,'HARD HOBBY'!F:I,4,FALSE)</f>
        <v>15</v>
      </c>
      <c r="G10" s="60"/>
      <c r="H10" s="71"/>
      <c r="I10" s="90">
        <f t="shared" si="0"/>
        <v>19</v>
      </c>
      <c r="J10" s="67">
        <v>4</v>
      </c>
    </row>
    <row r="11" spans="1:10" x14ac:dyDescent="0.35">
      <c r="A11" s="38" t="s">
        <v>50</v>
      </c>
      <c r="B11" s="84" t="s">
        <v>59</v>
      </c>
      <c r="C11" s="106">
        <f>VLOOKUP(A11,'HARD HOBBY'!A:D,3,FALSE)</f>
        <v>2</v>
      </c>
      <c r="D11" s="27">
        <f>VLOOKUP(A11,'HARD HOBBY'!A:D,4,FALSE)</f>
        <v>17</v>
      </c>
      <c r="E11" s="108"/>
      <c r="F11" s="108"/>
      <c r="G11" s="27"/>
      <c r="H11" s="28"/>
      <c r="I11" s="91">
        <f t="shared" si="0"/>
        <v>17</v>
      </c>
      <c r="J11" s="93">
        <v>5</v>
      </c>
    </row>
    <row r="12" spans="1:10" ht="15" thickBot="1" x14ac:dyDescent="0.4">
      <c r="A12" s="39" t="s">
        <v>50</v>
      </c>
      <c r="B12" s="85" t="s">
        <v>60</v>
      </c>
      <c r="C12" s="107">
        <f>VLOOKUP(A12,'HARD HOBBY'!A:D,3,FALSE)</f>
        <v>2</v>
      </c>
      <c r="D12" s="60">
        <f>VLOOKUP(A12,'HARD HOBBY'!A:D,4,FALSE)</f>
        <v>17</v>
      </c>
      <c r="E12" s="4"/>
      <c r="F12" s="4"/>
      <c r="G12" s="60"/>
      <c r="H12" s="71"/>
      <c r="I12" s="89">
        <f t="shared" si="0"/>
        <v>17</v>
      </c>
      <c r="J12" s="92">
        <v>5</v>
      </c>
    </row>
    <row r="13" spans="1:10" x14ac:dyDescent="0.35">
      <c r="A13" s="38" t="s">
        <v>230</v>
      </c>
      <c r="B13" s="84" t="s">
        <v>231</v>
      </c>
      <c r="C13" s="106"/>
      <c r="D13" s="27"/>
      <c r="E13" s="108">
        <f>VLOOKUP(A13,'HARD HOBBY'!F:I,3,FALSE)</f>
        <v>4</v>
      </c>
      <c r="F13" s="108">
        <f>VLOOKUP(A13,'HARD HOBBY'!F:I,4,FALSE)</f>
        <v>13</v>
      </c>
      <c r="G13" s="27"/>
      <c r="H13" s="28"/>
      <c r="I13" s="64">
        <f t="shared" si="0"/>
        <v>13</v>
      </c>
      <c r="J13" s="66">
        <v>6</v>
      </c>
    </row>
    <row r="14" spans="1:10" ht="15" thickBot="1" x14ac:dyDescent="0.4">
      <c r="A14" s="39" t="s">
        <v>230</v>
      </c>
      <c r="B14" s="85" t="s">
        <v>232</v>
      </c>
      <c r="C14" s="107"/>
      <c r="D14" s="60"/>
      <c r="E14" s="4">
        <f>VLOOKUP(A14,'HARD HOBBY'!F:I,3,FALSE)</f>
        <v>4</v>
      </c>
      <c r="F14" s="4">
        <f>VLOOKUP(A14,'HARD HOBBY'!F:I,4,FALSE)</f>
        <v>13</v>
      </c>
      <c r="G14" s="60"/>
      <c r="H14" s="71"/>
      <c r="I14" s="90">
        <f t="shared" si="0"/>
        <v>13</v>
      </c>
      <c r="J14" s="67">
        <v>6</v>
      </c>
    </row>
    <row r="15" spans="1:10" x14ac:dyDescent="0.35">
      <c r="A15" s="38" t="s">
        <v>123</v>
      </c>
      <c r="B15" s="84" t="s">
        <v>124</v>
      </c>
      <c r="C15" s="106">
        <f>VLOOKUP(A15,'HARD HOBBY'!A:D,3,FALSE)</f>
        <v>5</v>
      </c>
      <c r="D15" s="27">
        <f>VLOOKUP(A15,'HARD HOBBY'!A:D,4,FALSE)</f>
        <v>11</v>
      </c>
      <c r="E15" s="108"/>
      <c r="F15" s="108"/>
      <c r="G15" s="27"/>
      <c r="H15" s="28"/>
      <c r="I15" s="64">
        <f t="shared" si="0"/>
        <v>11</v>
      </c>
      <c r="J15" s="66">
        <v>7</v>
      </c>
    </row>
    <row r="16" spans="1:10" ht="15" thickBot="1" x14ac:dyDescent="0.4">
      <c r="A16" s="39" t="s">
        <v>123</v>
      </c>
      <c r="B16" s="85" t="s">
        <v>125</v>
      </c>
      <c r="C16" s="107">
        <f>VLOOKUP(A16,'HARD HOBBY'!A:D,3,FALSE)</f>
        <v>5</v>
      </c>
      <c r="D16" s="60">
        <f>VLOOKUP(A16,'HARD HOBBY'!A:D,4,FALSE)</f>
        <v>11</v>
      </c>
      <c r="E16" s="4"/>
      <c r="F16" s="4"/>
      <c r="G16" s="60"/>
      <c r="H16" s="71"/>
      <c r="I16" s="90">
        <f t="shared" si="0"/>
        <v>11</v>
      </c>
      <c r="J16" s="67">
        <v>7</v>
      </c>
    </row>
    <row r="17" spans="1:10" x14ac:dyDescent="0.35">
      <c r="A17" s="38" t="s">
        <v>233</v>
      </c>
      <c r="B17" s="84" t="s">
        <v>234</v>
      </c>
      <c r="C17" s="106"/>
      <c r="D17" s="27"/>
      <c r="E17" s="108">
        <f>VLOOKUP(A17,'HARD HOBBY'!F:I,3,FALSE)</f>
        <v>5</v>
      </c>
      <c r="F17" s="108">
        <f>VLOOKUP(A17,'HARD HOBBY'!F:I,4,FALSE)</f>
        <v>11</v>
      </c>
      <c r="G17" s="27"/>
      <c r="H17" s="28"/>
      <c r="I17" s="64">
        <f t="shared" si="0"/>
        <v>11</v>
      </c>
      <c r="J17" s="66">
        <v>7</v>
      </c>
    </row>
    <row r="18" spans="1:10" ht="15" thickBot="1" x14ac:dyDescent="0.4">
      <c r="A18" s="39" t="s">
        <v>233</v>
      </c>
      <c r="B18" s="85" t="s">
        <v>235</v>
      </c>
      <c r="C18" s="107"/>
      <c r="D18" s="60"/>
      <c r="E18" s="4">
        <f>VLOOKUP(A18,'HARD HOBBY'!F:I,3,FALSE)</f>
        <v>5</v>
      </c>
      <c r="F18" s="4">
        <f>VLOOKUP(A18,'HARD HOBBY'!F:I,4,FALSE)</f>
        <v>11</v>
      </c>
      <c r="G18" s="60"/>
      <c r="H18" s="71"/>
      <c r="I18" s="90">
        <f t="shared" si="0"/>
        <v>11</v>
      </c>
      <c r="J18" s="67">
        <v>7</v>
      </c>
    </row>
    <row r="19" spans="1:10" x14ac:dyDescent="0.35">
      <c r="A19" s="38" t="s">
        <v>126</v>
      </c>
      <c r="B19" s="84" t="s">
        <v>127</v>
      </c>
      <c r="C19" s="106">
        <f>VLOOKUP(A19,'HARD HOBBY'!A:D,3,FALSE)</f>
        <v>6</v>
      </c>
      <c r="D19" s="27">
        <f>VLOOKUP(A19,'HARD HOBBY'!A:D,4,FALSE)</f>
        <v>10</v>
      </c>
      <c r="E19" s="108"/>
      <c r="F19" s="108"/>
      <c r="G19" s="27"/>
      <c r="H19" s="28"/>
      <c r="I19" s="64">
        <f t="shared" si="0"/>
        <v>10</v>
      </c>
      <c r="J19" s="66">
        <v>8</v>
      </c>
    </row>
    <row r="20" spans="1:10" ht="15" thickBot="1" x14ac:dyDescent="0.4">
      <c r="A20" s="39" t="s">
        <v>126</v>
      </c>
      <c r="B20" s="85" t="s">
        <v>128</v>
      </c>
      <c r="C20" s="107">
        <f>VLOOKUP(A20,'HARD HOBBY'!A:D,3,FALSE)</f>
        <v>6</v>
      </c>
      <c r="D20" s="60">
        <f>VLOOKUP(A20,'HARD HOBBY'!A:D,4,FALSE)</f>
        <v>10</v>
      </c>
      <c r="E20" s="4"/>
      <c r="F20" s="4"/>
      <c r="G20" s="60"/>
      <c r="H20" s="71"/>
      <c r="I20" s="90">
        <f t="shared" si="0"/>
        <v>10</v>
      </c>
      <c r="J20" s="67">
        <v>8</v>
      </c>
    </row>
    <row r="21" spans="1:10" x14ac:dyDescent="0.35">
      <c r="A21" s="38" t="s">
        <v>129</v>
      </c>
      <c r="B21" s="84" t="s">
        <v>130</v>
      </c>
      <c r="C21" s="106">
        <f>VLOOKUP(A21,'HARD HOBBY'!A:D,3,FALSE)</f>
        <v>7</v>
      </c>
      <c r="D21" s="27">
        <f>VLOOKUP(A21,'HARD HOBBY'!A:D,4,FALSE)</f>
        <v>9</v>
      </c>
      <c r="E21" s="108"/>
      <c r="F21" s="108"/>
      <c r="G21" s="27"/>
      <c r="H21" s="28"/>
      <c r="I21" s="91">
        <f t="shared" si="0"/>
        <v>9</v>
      </c>
      <c r="J21" s="93">
        <v>9</v>
      </c>
    </row>
    <row r="22" spans="1:10" ht="15" thickBot="1" x14ac:dyDescent="0.4">
      <c r="A22" s="39" t="s">
        <v>129</v>
      </c>
      <c r="B22" s="85" t="s">
        <v>131</v>
      </c>
      <c r="C22" s="107">
        <f>VLOOKUP(A22,'HARD HOBBY'!A:D,3,FALSE)</f>
        <v>7</v>
      </c>
      <c r="D22" s="60">
        <f>VLOOKUP(A22,'HARD HOBBY'!A:D,4,FALSE)</f>
        <v>9</v>
      </c>
      <c r="E22" s="4"/>
      <c r="F22" s="4"/>
      <c r="G22" s="60"/>
      <c r="H22" s="71"/>
      <c r="I22" s="89">
        <f t="shared" si="0"/>
        <v>9</v>
      </c>
      <c r="J22" s="92">
        <v>9</v>
      </c>
    </row>
    <row r="23" spans="1:10" x14ac:dyDescent="0.35">
      <c r="A23" s="38" t="s">
        <v>132</v>
      </c>
      <c r="B23" s="84" t="s">
        <v>133</v>
      </c>
      <c r="C23" s="106">
        <f>VLOOKUP(A23,'HARD HOBBY'!A:D,3,FALSE)</f>
        <v>8</v>
      </c>
      <c r="D23" s="27">
        <f>VLOOKUP(A23,'HARD HOBBY'!A:D,4,FALSE)</f>
        <v>8</v>
      </c>
      <c r="E23" s="108"/>
      <c r="F23" s="108"/>
      <c r="G23" s="27"/>
      <c r="H23" s="28"/>
      <c r="I23" s="64">
        <f t="shared" si="0"/>
        <v>8</v>
      </c>
      <c r="J23" s="66">
        <v>10</v>
      </c>
    </row>
    <row r="24" spans="1:10" ht="15" thickBot="1" x14ac:dyDescent="0.4">
      <c r="A24" s="39" t="s">
        <v>132</v>
      </c>
      <c r="B24" s="85" t="s">
        <v>134</v>
      </c>
      <c r="C24" s="107">
        <f>VLOOKUP(A24,'HARD HOBBY'!A:D,3,FALSE)</f>
        <v>8</v>
      </c>
      <c r="D24" s="60">
        <f>VLOOKUP(A24,'HARD HOBBY'!A:D,4,FALSE)</f>
        <v>8</v>
      </c>
      <c r="E24" s="4"/>
      <c r="F24" s="4"/>
      <c r="G24" s="60"/>
      <c r="H24" s="71"/>
      <c r="I24" s="90">
        <f t="shared" si="0"/>
        <v>8</v>
      </c>
      <c r="J24" s="67">
        <v>10</v>
      </c>
    </row>
    <row r="25" spans="1:10" x14ac:dyDescent="0.35">
      <c r="A25" s="38" t="s">
        <v>135</v>
      </c>
      <c r="B25" s="84" t="s">
        <v>72</v>
      </c>
      <c r="C25" s="106">
        <f>VLOOKUP(A25,'HARD HOBBY'!A:D,3,FALSE)</f>
        <v>9</v>
      </c>
      <c r="D25" s="27">
        <f>VLOOKUP(A25,'HARD HOBBY'!A:D,4,FALSE)</f>
        <v>7</v>
      </c>
      <c r="E25" s="108"/>
      <c r="F25" s="108"/>
      <c r="G25" s="27"/>
      <c r="H25" s="28"/>
      <c r="I25" s="64">
        <f t="shared" si="0"/>
        <v>7</v>
      </c>
      <c r="J25" s="66">
        <v>11</v>
      </c>
    </row>
    <row r="26" spans="1:10" ht="15" thickBot="1" x14ac:dyDescent="0.4">
      <c r="A26" s="39" t="s">
        <v>135</v>
      </c>
      <c r="B26" s="85" t="s">
        <v>136</v>
      </c>
      <c r="C26" s="107">
        <f>VLOOKUP(A26,'HARD HOBBY'!A:D,3,FALSE)</f>
        <v>9</v>
      </c>
      <c r="D26" s="60">
        <f>VLOOKUP(A26,'HARD HOBBY'!A:D,4,FALSE)</f>
        <v>7</v>
      </c>
      <c r="E26" s="4"/>
      <c r="F26" s="4"/>
      <c r="G26" s="60"/>
      <c r="H26" s="71"/>
      <c r="I26" s="90">
        <f t="shared" si="0"/>
        <v>7</v>
      </c>
      <c r="J26" s="67">
        <v>11</v>
      </c>
    </row>
    <row r="27" spans="1:10" x14ac:dyDescent="0.35">
      <c r="A27" s="38" t="s">
        <v>137</v>
      </c>
      <c r="B27" s="84" t="s">
        <v>138</v>
      </c>
      <c r="C27" s="106">
        <f>VLOOKUP(A27,'HARD HOBBY'!A:D,3,FALSE)</f>
        <v>10</v>
      </c>
      <c r="D27" s="27">
        <f>VLOOKUP(A27,'HARD HOBBY'!A:D,4,FALSE)</f>
        <v>6</v>
      </c>
      <c r="E27" s="108"/>
      <c r="F27" s="108"/>
      <c r="G27" s="27"/>
      <c r="H27" s="28"/>
      <c r="I27" s="91">
        <f t="shared" si="0"/>
        <v>6</v>
      </c>
      <c r="J27" s="93">
        <v>12</v>
      </c>
    </row>
    <row r="28" spans="1:10" ht="15" thickBot="1" x14ac:dyDescent="0.4">
      <c r="A28" s="39" t="s">
        <v>137</v>
      </c>
      <c r="B28" s="85" t="s">
        <v>54</v>
      </c>
      <c r="C28" s="107">
        <f>VLOOKUP(A28,'HARD HOBBY'!A:D,3,FALSE)</f>
        <v>10</v>
      </c>
      <c r="D28" s="60">
        <f>VLOOKUP(A28,'HARD HOBBY'!A:D,4,FALSE)</f>
        <v>6</v>
      </c>
      <c r="E28" s="4"/>
      <c r="F28" s="4"/>
      <c r="G28" s="60"/>
      <c r="H28" s="71"/>
      <c r="I28" s="89">
        <f t="shared" si="0"/>
        <v>6</v>
      </c>
      <c r="J28" s="92">
        <v>12</v>
      </c>
    </row>
    <row r="29" spans="1:10" x14ac:dyDescent="0.35">
      <c r="A29" s="38" t="s">
        <v>139</v>
      </c>
      <c r="B29" s="84" t="s">
        <v>140</v>
      </c>
      <c r="C29" s="106">
        <f>VLOOKUP(A29,'HARD HOBBY'!A:D,3,FALSE)</f>
        <v>11</v>
      </c>
      <c r="D29" s="27">
        <f>VLOOKUP(A29,'HARD HOBBY'!A:D,4,FALSE)</f>
        <v>5</v>
      </c>
      <c r="E29" s="108"/>
      <c r="F29" s="108"/>
      <c r="G29" s="27"/>
      <c r="H29" s="28"/>
      <c r="I29" s="64">
        <f t="shared" si="0"/>
        <v>5</v>
      </c>
      <c r="J29" s="66">
        <v>13</v>
      </c>
    </row>
    <row r="30" spans="1:10" ht="15" thickBot="1" x14ac:dyDescent="0.4">
      <c r="A30" s="39" t="s">
        <v>139</v>
      </c>
      <c r="B30" s="85" t="s">
        <v>141</v>
      </c>
      <c r="C30" s="107">
        <f>VLOOKUP(A30,'HARD HOBBY'!A:D,3,FALSE)</f>
        <v>11</v>
      </c>
      <c r="D30" s="60">
        <f>VLOOKUP(A30,'HARD HOBBY'!A:D,4,FALSE)</f>
        <v>5</v>
      </c>
      <c r="E30" s="4"/>
      <c r="F30" s="4"/>
      <c r="G30" s="60"/>
      <c r="H30" s="71"/>
      <c r="I30" s="90">
        <f t="shared" si="0"/>
        <v>5</v>
      </c>
      <c r="J30" s="67">
        <v>13</v>
      </c>
    </row>
    <row r="31" spans="1:10" x14ac:dyDescent="0.35">
      <c r="A31" s="38" t="s">
        <v>145</v>
      </c>
      <c r="B31" s="84" t="s">
        <v>146</v>
      </c>
      <c r="C31" s="106">
        <f>VLOOKUP(A31,'HARD HOBBY'!A:D,3,FALSE)</f>
        <v>13</v>
      </c>
      <c r="D31" s="27">
        <f>VLOOKUP(A31,'HARD HOBBY'!A:D,4,FALSE)</f>
        <v>3</v>
      </c>
      <c r="E31" s="108"/>
      <c r="F31" s="108"/>
      <c r="G31" s="27"/>
      <c r="H31" s="28"/>
      <c r="I31" s="91">
        <f t="shared" si="0"/>
        <v>3</v>
      </c>
      <c r="J31" s="93">
        <v>14</v>
      </c>
    </row>
    <row r="32" spans="1:10" ht="15" thickBot="1" x14ac:dyDescent="0.4">
      <c r="A32" s="39" t="s">
        <v>145</v>
      </c>
      <c r="B32" s="85" t="s">
        <v>147</v>
      </c>
      <c r="C32" s="107">
        <f>VLOOKUP(A32,'HARD HOBBY'!A:D,3,FALSE)</f>
        <v>13</v>
      </c>
      <c r="D32" s="60">
        <f>VLOOKUP(A32,'HARD HOBBY'!A:D,4,FALSE)</f>
        <v>3</v>
      </c>
      <c r="E32" s="4"/>
      <c r="F32" s="4"/>
      <c r="G32" s="60"/>
      <c r="H32" s="71"/>
      <c r="I32" s="89">
        <f t="shared" si="0"/>
        <v>3</v>
      </c>
      <c r="J32" s="92">
        <v>14</v>
      </c>
    </row>
    <row r="33" spans="1:10" x14ac:dyDescent="0.35">
      <c r="A33" s="38" t="s">
        <v>148</v>
      </c>
      <c r="B33" s="84" t="s">
        <v>149</v>
      </c>
      <c r="C33" s="106">
        <f>VLOOKUP(A33,'HARD HOBBY'!A:D,3,FALSE)</f>
        <v>14</v>
      </c>
      <c r="D33" s="27">
        <f>VLOOKUP(A33,'HARD HOBBY'!A:D,4,FALSE)</f>
        <v>2</v>
      </c>
      <c r="E33" s="108"/>
      <c r="F33" s="108"/>
      <c r="G33" s="27"/>
      <c r="H33" s="28"/>
      <c r="I33" s="64">
        <f t="shared" si="0"/>
        <v>2</v>
      </c>
      <c r="J33" s="66">
        <v>15</v>
      </c>
    </row>
    <row r="34" spans="1:10" ht="15" thickBot="1" x14ac:dyDescent="0.4">
      <c r="A34" s="39" t="s">
        <v>148</v>
      </c>
      <c r="B34" s="85" t="s">
        <v>150</v>
      </c>
      <c r="C34" s="107">
        <f>VLOOKUP(A34,'HARD HOBBY'!A:D,3,FALSE)</f>
        <v>14</v>
      </c>
      <c r="D34" s="60">
        <f>VLOOKUP(A34,'HARD HOBBY'!A:D,4,FALSE)</f>
        <v>2</v>
      </c>
      <c r="E34" s="4"/>
      <c r="F34" s="4"/>
      <c r="G34" s="60"/>
      <c r="H34" s="71"/>
      <c r="I34" s="90">
        <f t="shared" si="0"/>
        <v>2</v>
      </c>
      <c r="J34" s="67">
        <v>15</v>
      </c>
    </row>
    <row r="35" spans="1:10" x14ac:dyDescent="0.35">
      <c r="A35" s="38" t="s">
        <v>151</v>
      </c>
      <c r="B35" s="84" t="s">
        <v>152</v>
      </c>
      <c r="C35" s="106">
        <f>VLOOKUP(A35,'HARD HOBBY'!A:D,3,FALSE)</f>
        <v>15</v>
      </c>
      <c r="D35" s="27">
        <f>VLOOKUP(A35,'HARD HOBBY'!A:D,4,FALSE)</f>
        <v>1</v>
      </c>
      <c r="E35" s="108"/>
      <c r="F35" s="108"/>
      <c r="G35" s="27"/>
      <c r="H35" s="28"/>
      <c r="I35" s="91">
        <f t="shared" ref="I35:I66" si="1">D35+H35+F35</f>
        <v>1</v>
      </c>
      <c r="J35" s="93">
        <v>16</v>
      </c>
    </row>
    <row r="36" spans="1:10" ht="15" thickBot="1" x14ac:dyDescent="0.4">
      <c r="A36" s="39" t="s">
        <v>151</v>
      </c>
      <c r="B36" s="85" t="s">
        <v>153</v>
      </c>
      <c r="C36" s="107">
        <f>VLOOKUP(A36,'HARD HOBBY'!A:D,3,FALSE)</f>
        <v>15</v>
      </c>
      <c r="D36" s="60">
        <f>VLOOKUP(A36,'HARD HOBBY'!A:D,4,FALSE)</f>
        <v>1</v>
      </c>
      <c r="E36" s="4"/>
      <c r="F36" s="4"/>
      <c r="G36" s="60"/>
      <c r="H36" s="71"/>
      <c r="I36" s="89">
        <f t="shared" si="1"/>
        <v>1</v>
      </c>
      <c r="J36" s="92">
        <v>16</v>
      </c>
    </row>
    <row r="37" spans="1:10" x14ac:dyDescent="0.35">
      <c r="A37" s="38" t="s">
        <v>154</v>
      </c>
      <c r="B37" s="84" t="s">
        <v>155</v>
      </c>
      <c r="C37" s="106">
        <f>VLOOKUP(A37,'HARD HOBBY'!A:D,3,FALSE)</f>
        <v>16</v>
      </c>
      <c r="D37" s="27">
        <f>VLOOKUP(A37,'HARD HOBBY'!A:D,4,FALSE)</f>
        <v>0</v>
      </c>
      <c r="E37" s="108"/>
      <c r="F37" s="108"/>
      <c r="G37" s="27"/>
      <c r="H37" s="28"/>
      <c r="I37" s="64">
        <f t="shared" si="1"/>
        <v>0</v>
      </c>
      <c r="J37" s="66">
        <v>17</v>
      </c>
    </row>
    <row r="38" spans="1:10" ht="15" thickBot="1" x14ac:dyDescent="0.4">
      <c r="A38" s="39" t="s">
        <v>154</v>
      </c>
      <c r="B38" s="85" t="s">
        <v>156</v>
      </c>
      <c r="C38" s="107">
        <f>VLOOKUP(A38,'HARD HOBBY'!A:D,3,FALSE)</f>
        <v>16</v>
      </c>
      <c r="D38" s="60">
        <f>VLOOKUP(A38,'HARD HOBBY'!A:D,4,FALSE)</f>
        <v>0</v>
      </c>
      <c r="E38" s="4"/>
      <c r="F38" s="4"/>
      <c r="G38" s="60"/>
      <c r="H38" s="71"/>
      <c r="I38" s="90">
        <f t="shared" si="1"/>
        <v>0</v>
      </c>
      <c r="J38" s="67">
        <v>17</v>
      </c>
    </row>
    <row r="39" spans="1:10" x14ac:dyDescent="0.35">
      <c r="A39" s="38" t="s">
        <v>157</v>
      </c>
      <c r="B39" s="84" t="s">
        <v>158</v>
      </c>
      <c r="C39" s="106">
        <f>VLOOKUP(A39,'HARD HOBBY'!A:D,3,FALSE)</f>
        <v>17</v>
      </c>
      <c r="D39" s="27">
        <f>VLOOKUP(A39,'HARD HOBBY'!A:D,4,FALSE)</f>
        <v>0</v>
      </c>
      <c r="E39" s="108"/>
      <c r="F39" s="108"/>
      <c r="G39" s="27"/>
      <c r="H39" s="28"/>
      <c r="I39" s="91">
        <f t="shared" si="1"/>
        <v>0</v>
      </c>
      <c r="J39" s="93">
        <v>18</v>
      </c>
    </row>
    <row r="40" spans="1:10" ht="15" thickBot="1" x14ac:dyDescent="0.4">
      <c r="A40" s="39" t="s">
        <v>157</v>
      </c>
      <c r="B40" s="85" t="s">
        <v>159</v>
      </c>
      <c r="C40" s="107">
        <f>VLOOKUP(A40,'HARD HOBBY'!A:D,3,FALSE)</f>
        <v>17</v>
      </c>
      <c r="D40" s="60">
        <f>VLOOKUP(A40,'HARD HOBBY'!A:D,4,FALSE)</f>
        <v>0</v>
      </c>
      <c r="E40" s="4"/>
      <c r="F40" s="4"/>
      <c r="G40" s="60"/>
      <c r="H40" s="71"/>
      <c r="I40" s="89">
        <f t="shared" si="1"/>
        <v>0</v>
      </c>
      <c r="J40" s="92">
        <v>18</v>
      </c>
    </row>
    <row r="41" spans="1:10" x14ac:dyDescent="0.35">
      <c r="A41" s="38" t="s">
        <v>160</v>
      </c>
      <c r="B41" s="84" t="s">
        <v>161</v>
      </c>
      <c r="C41" s="106">
        <f>VLOOKUP(A41,'HARD HOBBY'!A:D,3,FALSE)</f>
        <v>18</v>
      </c>
      <c r="D41" s="27">
        <f>VLOOKUP(A41,'HARD HOBBY'!A:D,4,FALSE)</f>
        <v>0</v>
      </c>
      <c r="E41" s="108"/>
      <c r="F41" s="108"/>
      <c r="G41" s="27"/>
      <c r="H41" s="28"/>
      <c r="I41" s="64">
        <f t="shared" si="1"/>
        <v>0</v>
      </c>
      <c r="J41" s="66">
        <v>19</v>
      </c>
    </row>
    <row r="42" spans="1:10" ht="15" thickBot="1" x14ac:dyDescent="0.4">
      <c r="A42" s="39" t="s">
        <v>160</v>
      </c>
      <c r="B42" s="85" t="s">
        <v>162</v>
      </c>
      <c r="C42" s="107">
        <f>VLOOKUP(A42,'HARD HOBBY'!A:D,3,FALSE)</f>
        <v>18</v>
      </c>
      <c r="D42" s="60">
        <f>VLOOKUP(A42,'HARD HOBBY'!A:D,4,FALSE)</f>
        <v>0</v>
      </c>
      <c r="E42" s="4"/>
      <c r="F42" s="4"/>
      <c r="G42" s="60"/>
      <c r="H42" s="71"/>
      <c r="I42" s="90">
        <f t="shared" si="1"/>
        <v>0</v>
      </c>
      <c r="J42" s="67">
        <v>19</v>
      </c>
    </row>
    <row r="43" spans="1:10" x14ac:dyDescent="0.35">
      <c r="A43" s="38" t="s">
        <v>163</v>
      </c>
      <c r="B43" s="84" t="s">
        <v>164</v>
      </c>
      <c r="C43" s="106">
        <f>VLOOKUP(A43,'HARD HOBBY'!A:D,3,FALSE)</f>
        <v>19</v>
      </c>
      <c r="D43" s="27">
        <f>VLOOKUP(A43,'HARD HOBBY'!A:D,4,FALSE)</f>
        <v>0</v>
      </c>
      <c r="E43" s="108"/>
      <c r="F43" s="108"/>
      <c r="G43" s="27"/>
      <c r="H43" s="28"/>
      <c r="I43" s="91">
        <f t="shared" si="1"/>
        <v>0</v>
      </c>
      <c r="J43" s="93">
        <v>20</v>
      </c>
    </row>
    <row r="44" spans="1:10" ht="15" thickBot="1" x14ac:dyDescent="0.4">
      <c r="A44" s="39" t="s">
        <v>163</v>
      </c>
      <c r="B44" s="85" t="s">
        <v>165</v>
      </c>
      <c r="C44" s="107">
        <f>VLOOKUP(A44,'HARD HOBBY'!A:D,3,FALSE)</f>
        <v>19</v>
      </c>
      <c r="D44" s="60">
        <f>VLOOKUP(A44,'HARD HOBBY'!A:D,4,FALSE)</f>
        <v>0</v>
      </c>
      <c r="E44" s="4"/>
      <c r="F44" s="4"/>
      <c r="G44" s="60"/>
      <c r="H44" s="71"/>
      <c r="I44" s="89">
        <f t="shared" si="1"/>
        <v>0</v>
      </c>
      <c r="J44" s="92">
        <v>20</v>
      </c>
    </row>
    <row r="45" spans="1:10" x14ac:dyDescent="0.35">
      <c r="A45" s="38" t="s">
        <v>166</v>
      </c>
      <c r="B45" s="84" t="s">
        <v>167</v>
      </c>
      <c r="C45" s="106">
        <f>VLOOKUP(A45,'HARD HOBBY'!A:D,3,FALSE)</f>
        <v>20</v>
      </c>
      <c r="D45" s="27">
        <f>VLOOKUP(A45,'HARD HOBBY'!A:D,4,FALSE)</f>
        <v>0</v>
      </c>
      <c r="E45" s="108"/>
      <c r="F45" s="108"/>
      <c r="G45" s="27"/>
      <c r="H45" s="28"/>
      <c r="I45" s="64">
        <f t="shared" si="1"/>
        <v>0</v>
      </c>
      <c r="J45" s="66">
        <v>21</v>
      </c>
    </row>
    <row r="46" spans="1:10" ht="15" thickBot="1" x14ac:dyDescent="0.4">
      <c r="A46" s="39" t="s">
        <v>166</v>
      </c>
      <c r="B46" s="85" t="s">
        <v>168</v>
      </c>
      <c r="C46" s="107">
        <f>VLOOKUP(A46,'HARD HOBBY'!A:D,3,FALSE)</f>
        <v>20</v>
      </c>
      <c r="D46" s="60">
        <f>VLOOKUP(A46,'HARD HOBBY'!A:D,4,FALSE)</f>
        <v>0</v>
      </c>
      <c r="E46" s="4"/>
      <c r="F46" s="4"/>
      <c r="G46" s="60"/>
      <c r="H46" s="71"/>
      <c r="I46" s="90">
        <f t="shared" si="1"/>
        <v>0</v>
      </c>
      <c r="J46" s="67">
        <v>21</v>
      </c>
    </row>
    <row r="47" spans="1:10" x14ac:dyDescent="0.35">
      <c r="A47" s="38" t="s">
        <v>169</v>
      </c>
      <c r="B47" s="84" t="s">
        <v>170</v>
      </c>
      <c r="C47" s="106">
        <f>VLOOKUP(A47,'HARD HOBBY'!A:D,3,FALSE)</f>
        <v>21</v>
      </c>
      <c r="D47" s="27">
        <f>VLOOKUP(A47,'HARD HOBBY'!A:D,4,FALSE)</f>
        <v>0</v>
      </c>
      <c r="E47" s="108"/>
      <c r="F47" s="108"/>
      <c r="G47" s="27"/>
      <c r="H47" s="28"/>
      <c r="I47" s="64">
        <f t="shared" si="1"/>
        <v>0</v>
      </c>
      <c r="J47" s="93">
        <v>22</v>
      </c>
    </row>
    <row r="48" spans="1:10" ht="15" thickBot="1" x14ac:dyDescent="0.4">
      <c r="A48" s="39" t="s">
        <v>169</v>
      </c>
      <c r="B48" s="85" t="s">
        <v>171</v>
      </c>
      <c r="C48" s="107">
        <f>VLOOKUP(A48,'HARD HOBBY'!A:D,3,FALSE)</f>
        <v>21</v>
      </c>
      <c r="D48" s="60">
        <f>VLOOKUP(A48,'HARD HOBBY'!A:D,4,FALSE)</f>
        <v>0</v>
      </c>
      <c r="E48" s="4"/>
      <c r="F48" s="4"/>
      <c r="G48" s="60"/>
      <c r="H48" s="71"/>
      <c r="I48" s="90">
        <f t="shared" si="1"/>
        <v>0</v>
      </c>
      <c r="J48" s="92">
        <v>22</v>
      </c>
    </row>
    <row r="49" spans="1:10" x14ac:dyDescent="0.35">
      <c r="A49" s="38" t="s">
        <v>172</v>
      </c>
      <c r="B49" s="84" t="s">
        <v>55</v>
      </c>
      <c r="C49" s="106">
        <f>VLOOKUP(A49,'HARD HOBBY'!A:D,3,FALSE)</f>
        <v>22</v>
      </c>
      <c r="D49" s="27">
        <f>VLOOKUP(A49,'HARD HOBBY'!A:D,4,FALSE)</f>
        <v>0</v>
      </c>
      <c r="E49" s="108"/>
      <c r="F49" s="108"/>
      <c r="G49" s="27"/>
      <c r="H49" s="28"/>
      <c r="I49" s="91">
        <f t="shared" si="1"/>
        <v>0</v>
      </c>
      <c r="J49" s="66">
        <v>23</v>
      </c>
    </row>
    <row r="50" spans="1:10" ht="15" thickBot="1" x14ac:dyDescent="0.4">
      <c r="A50" s="39" t="s">
        <v>172</v>
      </c>
      <c r="B50" s="85" t="s">
        <v>56</v>
      </c>
      <c r="C50" s="107">
        <f>VLOOKUP(A50,'HARD HOBBY'!A:D,3,FALSE)</f>
        <v>22</v>
      </c>
      <c r="D50" s="60">
        <f>VLOOKUP(A50,'HARD HOBBY'!A:D,4,FALSE)</f>
        <v>0</v>
      </c>
      <c r="E50" s="4"/>
      <c r="F50" s="4"/>
      <c r="G50" s="60"/>
      <c r="H50" s="71"/>
      <c r="I50" s="89">
        <f t="shared" si="1"/>
        <v>0</v>
      </c>
      <c r="J50" s="67">
        <v>23</v>
      </c>
    </row>
    <row r="51" spans="1:10" x14ac:dyDescent="0.35">
      <c r="A51" s="38" t="s">
        <v>173</v>
      </c>
      <c r="B51" s="84" t="s">
        <v>174</v>
      </c>
      <c r="C51" s="106">
        <f>VLOOKUP(A51,'HARD HOBBY'!A:D,3,FALSE)</f>
        <v>23</v>
      </c>
      <c r="D51" s="27">
        <f>VLOOKUP(A51,'HARD HOBBY'!A:D,4,FALSE)</f>
        <v>0</v>
      </c>
      <c r="E51" s="108"/>
      <c r="F51" s="108"/>
      <c r="G51" s="27"/>
      <c r="H51" s="28"/>
      <c r="I51" s="64">
        <f t="shared" si="1"/>
        <v>0</v>
      </c>
      <c r="J51" s="93">
        <v>24</v>
      </c>
    </row>
    <row r="52" spans="1:10" ht="15" thickBot="1" x14ac:dyDescent="0.4">
      <c r="A52" s="39" t="s">
        <v>173</v>
      </c>
      <c r="B52" s="85" t="s">
        <v>175</v>
      </c>
      <c r="C52" s="107">
        <f>VLOOKUP(A52,'HARD HOBBY'!A:D,3,FALSE)</f>
        <v>23</v>
      </c>
      <c r="D52" s="60">
        <f>VLOOKUP(A52,'HARD HOBBY'!A:D,4,FALSE)</f>
        <v>0</v>
      </c>
      <c r="E52" s="4"/>
      <c r="F52" s="4"/>
      <c r="G52" s="60"/>
      <c r="H52" s="71"/>
      <c r="I52" s="90">
        <f t="shared" si="1"/>
        <v>0</v>
      </c>
      <c r="J52" s="92">
        <v>24</v>
      </c>
    </row>
    <row r="53" spans="1:10" x14ac:dyDescent="0.35">
      <c r="A53" s="38" t="s">
        <v>176</v>
      </c>
      <c r="B53" s="84" t="s">
        <v>177</v>
      </c>
      <c r="C53" s="106">
        <f>VLOOKUP(A53,'HARD HOBBY'!A:D,3,FALSE)</f>
        <v>24</v>
      </c>
      <c r="D53" s="27">
        <f>VLOOKUP(A53,'HARD HOBBY'!A:D,4,FALSE)</f>
        <v>0</v>
      </c>
      <c r="E53" s="108"/>
      <c r="F53" s="108"/>
      <c r="G53" s="27"/>
      <c r="H53" s="28"/>
      <c r="I53" s="66">
        <f t="shared" si="1"/>
        <v>0</v>
      </c>
      <c r="J53" s="66">
        <v>25</v>
      </c>
    </row>
    <row r="54" spans="1:10" ht="15" thickBot="1" x14ac:dyDescent="0.4">
      <c r="A54" s="39" t="s">
        <v>176</v>
      </c>
      <c r="B54" s="85" t="s">
        <v>178</v>
      </c>
      <c r="C54" s="107">
        <f>VLOOKUP(A54,'HARD HOBBY'!A:D,3,FALSE)</f>
        <v>24</v>
      </c>
      <c r="D54" s="60">
        <f>VLOOKUP(A54,'HARD HOBBY'!A:D,4,FALSE)</f>
        <v>0</v>
      </c>
      <c r="E54" s="4"/>
      <c r="F54" s="4"/>
      <c r="G54" s="60"/>
      <c r="H54" s="71"/>
      <c r="I54" s="111">
        <f t="shared" si="1"/>
        <v>0</v>
      </c>
      <c r="J54" s="67">
        <v>25</v>
      </c>
    </row>
    <row r="55" spans="1:10" hidden="1" x14ac:dyDescent="0.35">
      <c r="A55" s="9"/>
      <c r="B55" s="9"/>
      <c r="C55" s="79"/>
      <c r="D55" s="27"/>
      <c r="E55" s="27"/>
      <c r="F55" s="27"/>
      <c r="G55" s="27"/>
      <c r="H55" s="27"/>
      <c r="I55" s="64">
        <f t="shared" si="1"/>
        <v>0</v>
      </c>
      <c r="J55" s="93">
        <v>27</v>
      </c>
    </row>
    <row r="56" spans="1:10" ht="15" hidden="1" thickBot="1" x14ac:dyDescent="0.4">
      <c r="A56" s="11"/>
      <c r="B56" s="11"/>
      <c r="C56" s="88"/>
      <c r="D56" s="60"/>
      <c r="E56" s="4"/>
      <c r="F56" s="4"/>
      <c r="G56" s="60"/>
      <c r="H56" s="60"/>
      <c r="I56" s="90">
        <f t="shared" si="1"/>
        <v>0</v>
      </c>
      <c r="J56" s="92">
        <v>27</v>
      </c>
    </row>
    <row r="57" spans="1:10" hidden="1" x14ac:dyDescent="0.35">
      <c r="A57" s="9"/>
      <c r="B57" s="9"/>
      <c r="C57" s="79"/>
      <c r="D57" s="27"/>
      <c r="E57" s="27"/>
      <c r="F57" s="27"/>
      <c r="G57" s="27"/>
      <c r="H57" s="27"/>
      <c r="I57" s="91">
        <f t="shared" si="1"/>
        <v>0</v>
      </c>
      <c r="J57" s="66">
        <v>28</v>
      </c>
    </row>
    <row r="58" spans="1:10" ht="15" hidden="1" thickBot="1" x14ac:dyDescent="0.4">
      <c r="A58" s="11"/>
      <c r="B58" s="11"/>
      <c r="C58" s="88"/>
      <c r="D58" s="60"/>
      <c r="E58" s="4"/>
      <c r="F58" s="4"/>
      <c r="G58" s="60"/>
      <c r="H58" s="60"/>
      <c r="I58" s="89">
        <f t="shared" si="1"/>
        <v>0</v>
      </c>
      <c r="J58" s="67">
        <v>28</v>
      </c>
    </row>
    <row r="59" spans="1:10" hidden="1" x14ac:dyDescent="0.35">
      <c r="A59" s="9"/>
      <c r="B59" s="9"/>
      <c r="C59" s="79"/>
      <c r="D59" s="27"/>
      <c r="E59" s="27"/>
      <c r="F59" s="27"/>
      <c r="G59" s="27"/>
      <c r="H59" s="27"/>
      <c r="I59" s="64">
        <f t="shared" si="1"/>
        <v>0</v>
      </c>
      <c r="J59" s="93">
        <v>29</v>
      </c>
    </row>
    <row r="60" spans="1:10" ht="15" hidden="1" thickBot="1" x14ac:dyDescent="0.4">
      <c r="A60" s="11"/>
      <c r="B60" s="11"/>
      <c r="C60" s="88"/>
      <c r="D60" s="60"/>
      <c r="E60" s="4"/>
      <c r="F60" s="4"/>
      <c r="G60" s="60"/>
      <c r="H60" s="60"/>
      <c r="I60" s="90">
        <f t="shared" si="1"/>
        <v>0</v>
      </c>
      <c r="J60" s="92">
        <v>29</v>
      </c>
    </row>
    <row r="61" spans="1:10" hidden="1" x14ac:dyDescent="0.35">
      <c r="A61" s="7"/>
      <c r="B61" s="7"/>
      <c r="C61" s="79"/>
      <c r="D61" s="27"/>
      <c r="E61" s="27"/>
      <c r="F61" s="27"/>
      <c r="G61" s="27"/>
      <c r="H61" s="27"/>
      <c r="I61" s="91">
        <f t="shared" si="1"/>
        <v>0</v>
      </c>
      <c r="J61" s="66">
        <v>30</v>
      </c>
    </row>
    <row r="62" spans="1:10" ht="15" hidden="1" thickBot="1" x14ac:dyDescent="0.4">
      <c r="A62" s="6"/>
      <c r="B62" s="6"/>
      <c r="C62" s="88"/>
      <c r="D62" s="60"/>
      <c r="E62" s="4"/>
      <c r="F62" s="4"/>
      <c r="G62" s="60"/>
      <c r="H62" s="60"/>
      <c r="I62" s="89">
        <f t="shared" si="1"/>
        <v>0</v>
      </c>
      <c r="J62" s="67">
        <v>30</v>
      </c>
    </row>
    <row r="63" spans="1:10" hidden="1" x14ac:dyDescent="0.35">
      <c r="A63" s="9"/>
      <c r="B63" s="9"/>
      <c r="C63" s="79"/>
      <c r="D63" s="27"/>
      <c r="E63" s="27"/>
      <c r="F63" s="27"/>
      <c r="G63" s="27"/>
      <c r="H63" s="27"/>
      <c r="I63" s="64">
        <f t="shared" si="1"/>
        <v>0</v>
      </c>
      <c r="J63" s="93">
        <v>31</v>
      </c>
    </row>
    <row r="64" spans="1:10" ht="15" hidden="1" thickBot="1" x14ac:dyDescent="0.4">
      <c r="A64" s="11"/>
      <c r="B64" s="11"/>
      <c r="C64" s="88"/>
      <c r="D64" s="60"/>
      <c r="E64" s="4"/>
      <c r="F64" s="4"/>
      <c r="G64" s="60"/>
      <c r="H64" s="60"/>
      <c r="I64" s="90">
        <f t="shared" si="1"/>
        <v>0</v>
      </c>
      <c r="J64" s="92">
        <v>31</v>
      </c>
    </row>
    <row r="65" spans="1:10" hidden="1" x14ac:dyDescent="0.35">
      <c r="A65" s="7"/>
      <c r="B65" s="7"/>
      <c r="C65" s="79"/>
      <c r="D65" s="27"/>
      <c r="E65" s="27"/>
      <c r="F65" s="27"/>
      <c r="G65" s="27"/>
      <c r="H65" s="27"/>
      <c r="I65" s="91">
        <f t="shared" si="1"/>
        <v>0</v>
      </c>
      <c r="J65" s="66">
        <v>32</v>
      </c>
    </row>
    <row r="66" spans="1:10" ht="15" hidden="1" thickBot="1" x14ac:dyDescent="0.4">
      <c r="A66" s="6"/>
      <c r="B66" s="6"/>
      <c r="C66" s="87"/>
      <c r="D66" s="75"/>
      <c r="E66" s="3"/>
      <c r="F66" s="3"/>
      <c r="G66" s="75"/>
      <c r="H66" s="75"/>
      <c r="I66" s="89">
        <f t="shared" si="1"/>
        <v>0</v>
      </c>
      <c r="J66" s="67">
        <v>32</v>
      </c>
    </row>
    <row r="67" spans="1:10" hidden="1" x14ac:dyDescent="0.35">
      <c r="A67" s="38"/>
      <c r="B67" s="9"/>
      <c r="C67" s="79"/>
      <c r="D67" s="27"/>
      <c r="E67" s="27"/>
      <c r="F67" s="27"/>
      <c r="G67" s="27"/>
      <c r="H67" s="27"/>
      <c r="I67" s="64">
        <f t="shared" ref="I67:I98" si="2">D67+H67+F67</f>
        <v>0</v>
      </c>
      <c r="J67" s="93">
        <v>33</v>
      </c>
    </row>
    <row r="68" spans="1:10" ht="15" hidden="1" thickBot="1" x14ac:dyDescent="0.4">
      <c r="A68" s="41"/>
      <c r="B68" s="6"/>
      <c r="C68" s="88"/>
      <c r="D68" s="60"/>
      <c r="E68" s="4"/>
      <c r="F68" s="4"/>
      <c r="G68" s="60"/>
      <c r="H68" s="60"/>
      <c r="I68" s="90">
        <f t="shared" si="2"/>
        <v>0</v>
      </c>
      <c r="J68" s="92">
        <v>33</v>
      </c>
    </row>
    <row r="69" spans="1:10" hidden="1" x14ac:dyDescent="0.35">
      <c r="A69" s="38"/>
      <c r="B69" s="9"/>
      <c r="C69" s="79"/>
      <c r="D69" s="27"/>
      <c r="E69" s="27"/>
      <c r="F69" s="27"/>
      <c r="G69" s="27"/>
      <c r="H69" s="27"/>
      <c r="I69" s="64">
        <f t="shared" si="2"/>
        <v>0</v>
      </c>
      <c r="J69" s="66">
        <v>34</v>
      </c>
    </row>
    <row r="70" spans="1:10" ht="15" hidden="1" thickBot="1" x14ac:dyDescent="0.4">
      <c r="A70" s="39"/>
      <c r="B70" s="11"/>
      <c r="C70" s="88"/>
      <c r="D70" s="60"/>
      <c r="E70" s="4"/>
      <c r="F70" s="4"/>
      <c r="G70" s="60"/>
      <c r="H70" s="60"/>
      <c r="I70" s="89">
        <f t="shared" si="2"/>
        <v>0</v>
      </c>
      <c r="J70" s="67">
        <v>34</v>
      </c>
    </row>
    <row r="71" spans="1:10" hidden="1" x14ac:dyDescent="0.35">
      <c r="A71" s="40"/>
      <c r="B71" s="51"/>
      <c r="C71" s="79"/>
      <c r="D71" s="27"/>
      <c r="E71" s="27"/>
      <c r="F71" s="27"/>
      <c r="G71" s="27"/>
      <c r="H71" s="27"/>
      <c r="I71" s="64">
        <f t="shared" si="2"/>
        <v>0</v>
      </c>
      <c r="J71" s="93">
        <v>35</v>
      </c>
    </row>
    <row r="72" spans="1:10" ht="15" hidden="1" thickBot="1" x14ac:dyDescent="0.4">
      <c r="A72" s="39"/>
      <c r="B72" s="11"/>
      <c r="C72" s="88"/>
      <c r="D72" s="60"/>
      <c r="E72" s="4"/>
      <c r="F72" s="4"/>
      <c r="G72" s="60"/>
      <c r="H72" s="60"/>
      <c r="I72" s="90">
        <f t="shared" si="2"/>
        <v>0</v>
      </c>
      <c r="J72" s="67">
        <v>35</v>
      </c>
    </row>
    <row r="73" spans="1:10" x14ac:dyDescent="0.35">
      <c r="D73" s="26">
        <f>SUM(D3:D72)</f>
        <v>262</v>
      </c>
      <c r="F73" s="26">
        <f>SUM(F3:F72)</f>
        <v>152</v>
      </c>
      <c r="H73" s="26">
        <f>SUM(H3:H72)</f>
        <v>0</v>
      </c>
    </row>
  </sheetData>
  <autoFilter ref="A2:I38">
    <sortState ref="A3:I73">
      <sortCondition descending="1" ref="I2:I38"/>
    </sortState>
  </autoFilter>
  <sortState ref="A3:J73">
    <sortCondition descending="1" ref="I3"/>
  </sortState>
  <mergeCells count="1">
    <mergeCell ref="A1:H1"/>
  </mergeCells>
  <conditionalFormatting sqref="B1:B4 B55:B1048576">
    <cfRule type="duplicateValues" dxfId="9" priority="3"/>
    <cfRule type="duplicateValues" dxfId="8" priority="4"/>
  </conditionalFormatting>
  <conditionalFormatting sqref="B5:B54">
    <cfRule type="duplicateValues" dxfId="7" priority="1"/>
    <cfRule type="duplicateValues" dxfId="6" priority="2"/>
  </conditionalFormatting>
  <pageMargins left="0.55118110236220474" right="0.19685039370078741" top="0.59055118110236227" bottom="0.39370078740157483" header="0.15748031496062992" footer="7.874015748031496E-2"/>
  <pageSetup paperSize="9" scale="68" orientation="portrait" r:id="rId1"/>
  <headerFooter alignWithMargins="0">
    <oddHeader>&amp;L&amp;G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selection activeCell="G43" sqref="G43"/>
    </sheetView>
  </sheetViews>
  <sheetFormatPr defaultColWidth="18" defaultRowHeight="14.5" x14ac:dyDescent="0.35"/>
  <cols>
    <col min="1" max="1" width="21.26953125" style="26" customWidth="1"/>
    <col min="2" max="2" width="19.7265625" style="26" customWidth="1"/>
    <col min="3" max="6" width="12.1796875" style="26" customWidth="1"/>
    <col min="7" max="7" width="12.81640625" style="26" customWidth="1"/>
    <col min="8" max="8" width="12.54296875" style="26" customWidth="1"/>
    <col min="9" max="9" width="11.26953125" style="26" customWidth="1"/>
    <col min="10" max="10" width="14.7265625" style="26" customWidth="1"/>
    <col min="11" max="16384" width="18" style="26"/>
  </cols>
  <sheetData>
    <row r="1" spans="1:10" ht="21.5" thickBot="1" x14ac:dyDescent="0.55000000000000004">
      <c r="A1" s="115" t="s">
        <v>9</v>
      </c>
      <c r="B1" s="115"/>
      <c r="C1" s="115"/>
      <c r="D1" s="115"/>
      <c r="E1" s="115"/>
      <c r="F1" s="115"/>
      <c r="G1" s="115"/>
      <c r="H1" s="115"/>
      <c r="I1" s="48"/>
      <c r="J1" s="48"/>
    </row>
    <row r="2" spans="1:10" ht="40" thickBot="1" x14ac:dyDescent="0.4">
      <c r="A2" s="59" t="s">
        <v>7</v>
      </c>
      <c r="B2" s="33" t="s">
        <v>8</v>
      </c>
      <c r="C2" s="78" t="s">
        <v>26</v>
      </c>
      <c r="D2" s="32" t="s">
        <v>25</v>
      </c>
      <c r="E2" s="32" t="s">
        <v>29</v>
      </c>
      <c r="F2" s="32" t="s">
        <v>30</v>
      </c>
      <c r="G2" s="32" t="s">
        <v>27</v>
      </c>
      <c r="H2" s="32" t="s">
        <v>28</v>
      </c>
      <c r="I2" s="63" t="s">
        <v>5</v>
      </c>
      <c r="J2" s="65" t="s">
        <v>6</v>
      </c>
    </row>
    <row r="3" spans="1:10" x14ac:dyDescent="0.35">
      <c r="A3" s="38" t="s">
        <v>62</v>
      </c>
      <c r="B3" s="112" t="s">
        <v>112</v>
      </c>
      <c r="C3" s="106">
        <f>VLOOKUP(A3,'SOFT '!A$3:D$32,3,FALSE)</f>
        <v>1</v>
      </c>
      <c r="D3" s="27">
        <f>VLOOKUP(A3,'SOFT '!A$3:D$32,4,FALSE)</f>
        <v>20</v>
      </c>
      <c r="E3" s="27"/>
      <c r="F3" s="27"/>
      <c r="G3" s="27"/>
      <c r="H3" s="27"/>
      <c r="I3" s="28">
        <f t="shared" ref="I3:I40" si="0">D3+F3+H3</f>
        <v>20</v>
      </c>
      <c r="J3" s="69">
        <v>1</v>
      </c>
    </row>
    <row r="4" spans="1:10" ht="15" thickBot="1" x14ac:dyDescent="0.4">
      <c r="A4" s="39" t="s">
        <v>62</v>
      </c>
      <c r="B4" s="113" t="s">
        <v>63</v>
      </c>
      <c r="C4" s="107">
        <f>VLOOKUP(A4,'SOFT '!A$3:D$32,3,FALSE)</f>
        <v>1</v>
      </c>
      <c r="D4" s="60">
        <f>VLOOKUP(A4,'SOFT '!A$3:D$32,4,FALSE)</f>
        <v>20</v>
      </c>
      <c r="E4" s="60"/>
      <c r="F4" s="60"/>
      <c r="G4" s="60"/>
      <c r="H4" s="60"/>
      <c r="I4" s="71">
        <f t="shared" si="0"/>
        <v>20</v>
      </c>
      <c r="J4" s="77">
        <v>1</v>
      </c>
    </row>
    <row r="5" spans="1:10" x14ac:dyDescent="0.35">
      <c r="A5" s="38" t="s">
        <v>227</v>
      </c>
      <c r="B5" s="84" t="s">
        <v>228</v>
      </c>
      <c r="C5" s="106"/>
      <c r="D5" s="27"/>
      <c r="E5" s="27">
        <f>VLOOKUP(A5,'SOFT '!F$3:I$16,3,FALSE)</f>
        <v>1</v>
      </c>
      <c r="F5" s="27">
        <f>VLOOKUP(A5,'SOFT '!F$3:I$16,4,FALSE)</f>
        <v>20</v>
      </c>
      <c r="G5" s="27"/>
      <c r="H5" s="27"/>
      <c r="I5" s="28">
        <f t="shared" si="0"/>
        <v>20</v>
      </c>
      <c r="J5" s="66">
        <v>1</v>
      </c>
    </row>
    <row r="6" spans="1:10" ht="15" thickBot="1" x14ac:dyDescent="0.4">
      <c r="A6" s="39" t="s">
        <v>227</v>
      </c>
      <c r="B6" s="85" t="s">
        <v>229</v>
      </c>
      <c r="C6" s="107"/>
      <c r="D6" s="60"/>
      <c r="E6" s="60">
        <f>VLOOKUP(A6,'SOFT '!F$3:I$16,3,FALSE)</f>
        <v>1</v>
      </c>
      <c r="F6" s="60">
        <f>VLOOKUP(A6,'SOFT '!F$3:I$16,4,FALSE)</f>
        <v>20</v>
      </c>
      <c r="G6" s="60"/>
      <c r="H6" s="60"/>
      <c r="I6" s="71">
        <f t="shared" si="0"/>
        <v>20</v>
      </c>
      <c r="J6" s="67">
        <v>1</v>
      </c>
    </row>
    <row r="7" spans="1:10" x14ac:dyDescent="0.35">
      <c r="A7" s="38" t="s">
        <v>113</v>
      </c>
      <c r="B7" s="84" t="s">
        <v>114</v>
      </c>
      <c r="C7" s="106">
        <f>VLOOKUP(A7,'SOFT '!A$3:D$32,3,FALSE)</f>
        <v>2</v>
      </c>
      <c r="D7" s="27">
        <f>VLOOKUP(A7,'SOFT '!A$3:D$32,4,FALSE)</f>
        <v>17</v>
      </c>
      <c r="E7" s="27"/>
      <c r="F7" s="27"/>
      <c r="G7" s="27"/>
      <c r="H7" s="27"/>
      <c r="I7" s="28">
        <f t="shared" si="0"/>
        <v>17</v>
      </c>
      <c r="J7" s="93">
        <v>2</v>
      </c>
    </row>
    <row r="8" spans="1:10" ht="15" thickBot="1" x14ac:dyDescent="0.4">
      <c r="A8" s="39" t="s">
        <v>113</v>
      </c>
      <c r="B8" s="85" t="s">
        <v>64</v>
      </c>
      <c r="C8" s="107">
        <f>VLOOKUP(A8,'SOFT '!A$3:D$32,3,FALSE)</f>
        <v>2</v>
      </c>
      <c r="D8" s="60">
        <f>VLOOKUP(A8,'SOFT '!A$3:D$32,4,FALSE)</f>
        <v>17</v>
      </c>
      <c r="E8" s="60"/>
      <c r="F8" s="60"/>
      <c r="G8" s="60"/>
      <c r="H8" s="60"/>
      <c r="I8" s="71">
        <f t="shared" si="0"/>
        <v>17</v>
      </c>
      <c r="J8" s="92">
        <v>2</v>
      </c>
    </row>
    <row r="9" spans="1:10" x14ac:dyDescent="0.35">
      <c r="A9" s="38" t="s">
        <v>65</v>
      </c>
      <c r="B9" s="84" t="s">
        <v>66</v>
      </c>
      <c r="C9" s="106"/>
      <c r="D9" s="27"/>
      <c r="E9" s="27">
        <f>VLOOKUP(A9,'SOFT '!F$3:I$16,3,FALSE)</f>
        <v>2</v>
      </c>
      <c r="F9" s="27">
        <f>VLOOKUP(A9,'SOFT '!F$3:I$16,4,FALSE)</f>
        <v>17</v>
      </c>
      <c r="G9" s="27"/>
      <c r="H9" s="27"/>
      <c r="I9" s="28">
        <f t="shared" si="0"/>
        <v>17</v>
      </c>
      <c r="J9" s="66">
        <v>2</v>
      </c>
    </row>
    <row r="10" spans="1:10" ht="15" thickBot="1" x14ac:dyDescent="0.4">
      <c r="A10" s="39" t="s">
        <v>65</v>
      </c>
      <c r="B10" s="85" t="s">
        <v>67</v>
      </c>
      <c r="C10" s="107"/>
      <c r="D10" s="60"/>
      <c r="E10" s="60">
        <f>VLOOKUP(A10,'SOFT '!F$3:I$16,3,FALSE)</f>
        <v>2</v>
      </c>
      <c r="F10" s="60">
        <f>VLOOKUP(A10,'SOFT '!F$3:I$16,4,FALSE)</f>
        <v>17</v>
      </c>
      <c r="G10" s="60"/>
      <c r="H10" s="60"/>
      <c r="I10" s="71">
        <f t="shared" si="0"/>
        <v>17</v>
      </c>
      <c r="J10" s="67">
        <v>2</v>
      </c>
    </row>
    <row r="11" spans="1:10" x14ac:dyDescent="0.35">
      <c r="A11" s="38" t="s">
        <v>115</v>
      </c>
      <c r="B11" s="84" t="s">
        <v>69</v>
      </c>
      <c r="C11" s="106">
        <f>VLOOKUP(A11,'SOFT '!A$3:D$32,3,FALSE)</f>
        <v>3</v>
      </c>
      <c r="D11" s="27">
        <f>VLOOKUP(A11,'SOFT '!A$3:D$32,4,FALSE)</f>
        <v>15</v>
      </c>
      <c r="E11" s="27"/>
      <c r="F11" s="27"/>
      <c r="G11" s="27"/>
      <c r="H11" s="27"/>
      <c r="I11" s="28">
        <f t="shared" si="0"/>
        <v>15</v>
      </c>
      <c r="J11" s="93">
        <v>3</v>
      </c>
    </row>
    <row r="12" spans="1:10" ht="15" thickBot="1" x14ac:dyDescent="0.4">
      <c r="A12" s="39" t="s">
        <v>115</v>
      </c>
      <c r="B12" s="85" t="s">
        <v>68</v>
      </c>
      <c r="C12" s="107">
        <f>VLOOKUP(A12,'SOFT '!A$3:D$32,3,FALSE)</f>
        <v>3</v>
      </c>
      <c r="D12" s="60">
        <f>VLOOKUP(A12,'SOFT '!A$3:D$32,4,FALSE)</f>
        <v>15</v>
      </c>
      <c r="E12" s="60"/>
      <c r="F12" s="60"/>
      <c r="G12" s="60"/>
      <c r="H12" s="60"/>
      <c r="I12" s="71">
        <f t="shared" si="0"/>
        <v>15</v>
      </c>
      <c r="J12" s="92">
        <v>3</v>
      </c>
    </row>
    <row r="13" spans="1:10" x14ac:dyDescent="0.35">
      <c r="A13" s="38" t="s">
        <v>116</v>
      </c>
      <c r="B13" s="84" t="s">
        <v>117</v>
      </c>
      <c r="C13" s="106">
        <f>VLOOKUP(A13,'SOFT '!A$3:D$32,3,FALSE)</f>
        <v>4</v>
      </c>
      <c r="D13" s="27">
        <f>VLOOKUP(A13,'SOFT '!A$3:D$32,4,FALSE)</f>
        <v>13</v>
      </c>
      <c r="E13" s="27"/>
      <c r="F13" s="27"/>
      <c r="G13" s="27"/>
      <c r="H13" s="27"/>
      <c r="I13" s="28">
        <f t="shared" si="0"/>
        <v>13</v>
      </c>
      <c r="J13" s="66">
        <v>4</v>
      </c>
    </row>
    <row r="14" spans="1:10" ht="15" thickBot="1" x14ac:dyDescent="0.4">
      <c r="A14" s="39" t="s">
        <v>116</v>
      </c>
      <c r="B14" s="85" t="s">
        <v>118</v>
      </c>
      <c r="C14" s="107">
        <f>VLOOKUP(A14,'SOFT '!A$3:D$32,3,FALSE)</f>
        <v>4</v>
      </c>
      <c r="D14" s="60">
        <f>VLOOKUP(A14,'SOFT '!A$3:D$32,4,FALSE)</f>
        <v>13</v>
      </c>
      <c r="E14" s="60"/>
      <c r="F14" s="60"/>
      <c r="G14" s="60"/>
      <c r="H14" s="60"/>
      <c r="I14" s="71">
        <f t="shared" si="0"/>
        <v>13</v>
      </c>
      <c r="J14" s="67">
        <v>4</v>
      </c>
    </row>
    <row r="15" spans="1:10" hidden="1" x14ac:dyDescent="0.35">
      <c r="A15" s="38"/>
      <c r="B15" s="84"/>
      <c r="C15" s="79"/>
      <c r="D15" s="27"/>
      <c r="E15" s="27"/>
      <c r="F15" s="27"/>
      <c r="G15" s="27"/>
      <c r="H15" s="27"/>
      <c r="I15" s="64">
        <f t="shared" si="0"/>
        <v>0</v>
      </c>
      <c r="J15" s="66">
        <v>7</v>
      </c>
    </row>
    <row r="16" spans="1:10" ht="15" hidden="1" thickBot="1" x14ac:dyDescent="0.4">
      <c r="A16" s="39"/>
      <c r="B16" s="85"/>
      <c r="C16" s="87"/>
      <c r="D16" s="75"/>
      <c r="E16" s="75"/>
      <c r="F16" s="75"/>
      <c r="G16" s="75"/>
      <c r="H16" s="75"/>
      <c r="I16" s="90">
        <f t="shared" si="0"/>
        <v>0</v>
      </c>
      <c r="J16" s="67">
        <v>7</v>
      </c>
    </row>
    <row r="17" spans="1:10" hidden="1" x14ac:dyDescent="0.35">
      <c r="A17" s="38"/>
      <c r="B17" s="84"/>
      <c r="C17" s="79"/>
      <c r="D17" s="27"/>
      <c r="E17" s="27"/>
      <c r="F17" s="27"/>
      <c r="G17" s="27"/>
      <c r="H17" s="27"/>
      <c r="I17" s="64">
        <f t="shared" si="0"/>
        <v>0</v>
      </c>
      <c r="J17" s="66">
        <v>8</v>
      </c>
    </row>
    <row r="18" spans="1:10" ht="15" hidden="1" thickBot="1" x14ac:dyDescent="0.4">
      <c r="A18" s="39"/>
      <c r="B18" s="85"/>
      <c r="C18" s="87"/>
      <c r="D18" s="75"/>
      <c r="E18" s="75"/>
      <c r="F18" s="75"/>
      <c r="G18" s="75"/>
      <c r="H18" s="75"/>
      <c r="I18" s="90">
        <f t="shared" si="0"/>
        <v>0</v>
      </c>
      <c r="J18" s="67">
        <v>8</v>
      </c>
    </row>
    <row r="19" spans="1:10" hidden="1" x14ac:dyDescent="0.35">
      <c r="A19" s="40"/>
      <c r="B19" s="82"/>
      <c r="C19" s="79"/>
      <c r="D19" s="27"/>
      <c r="E19" s="27"/>
      <c r="F19" s="27"/>
      <c r="G19" s="27"/>
      <c r="H19" s="27"/>
      <c r="I19" s="91">
        <f t="shared" si="0"/>
        <v>0</v>
      </c>
      <c r="J19" s="93">
        <v>9</v>
      </c>
    </row>
    <row r="20" spans="1:10" ht="15" hidden="1" thickBot="1" x14ac:dyDescent="0.4">
      <c r="A20" s="39"/>
      <c r="B20" s="85"/>
      <c r="C20" s="87"/>
      <c r="D20" s="75"/>
      <c r="E20" s="75"/>
      <c r="F20" s="75"/>
      <c r="G20" s="75"/>
      <c r="H20" s="75"/>
      <c r="I20" s="89">
        <f t="shared" si="0"/>
        <v>0</v>
      </c>
      <c r="J20" s="92">
        <v>9</v>
      </c>
    </row>
    <row r="21" spans="1:10" hidden="1" x14ac:dyDescent="0.35">
      <c r="A21" s="38"/>
      <c r="B21" s="84"/>
      <c r="C21" s="79"/>
      <c r="D21" s="27"/>
      <c r="E21" s="27"/>
      <c r="F21" s="27"/>
      <c r="G21" s="27" t="e">
        <f>VLOOKUP(A21,'SOFT '!K$3:N$32,3,FALSE)</f>
        <v>#N/A</v>
      </c>
      <c r="H21" s="27" t="e">
        <f>VLOOKUP(A21,'SOFT '!K$3:N$32,4,FALSE)</f>
        <v>#N/A</v>
      </c>
      <c r="I21" s="64" t="e">
        <f t="shared" si="0"/>
        <v>#N/A</v>
      </c>
      <c r="J21" s="66">
        <v>10</v>
      </c>
    </row>
    <row r="22" spans="1:10" ht="15" hidden="1" thickBot="1" x14ac:dyDescent="0.4">
      <c r="A22" s="39"/>
      <c r="B22" s="85"/>
      <c r="C22" s="87"/>
      <c r="D22" s="75"/>
      <c r="E22" s="75"/>
      <c r="F22" s="75"/>
      <c r="G22" s="75" t="e">
        <f>VLOOKUP(A22,'SOFT '!K$3:N$32,3,FALSE)</f>
        <v>#N/A</v>
      </c>
      <c r="H22" s="75" t="e">
        <f>VLOOKUP(A22,'SOFT '!K$3:N$32,4,FALSE)</f>
        <v>#N/A</v>
      </c>
      <c r="I22" s="89" t="e">
        <f t="shared" si="0"/>
        <v>#N/A</v>
      </c>
      <c r="J22" s="92">
        <v>10</v>
      </c>
    </row>
    <row r="23" spans="1:10" hidden="1" x14ac:dyDescent="0.35">
      <c r="A23" s="38"/>
      <c r="B23" s="84"/>
      <c r="C23" s="79"/>
      <c r="D23" s="27"/>
      <c r="E23" s="27"/>
      <c r="F23" s="27"/>
      <c r="G23" s="27"/>
      <c r="H23" s="27"/>
      <c r="I23" s="64">
        <f t="shared" si="0"/>
        <v>0</v>
      </c>
      <c r="J23" s="66">
        <v>11</v>
      </c>
    </row>
    <row r="24" spans="1:10" ht="15" hidden="1" thickBot="1" x14ac:dyDescent="0.4">
      <c r="A24" s="39"/>
      <c r="B24" s="85"/>
      <c r="C24" s="87"/>
      <c r="D24" s="75"/>
      <c r="E24" s="75"/>
      <c r="F24" s="75"/>
      <c r="G24" s="75"/>
      <c r="H24" s="75"/>
      <c r="I24" s="90">
        <f t="shared" si="0"/>
        <v>0</v>
      </c>
      <c r="J24" s="67">
        <v>11</v>
      </c>
    </row>
    <row r="25" spans="1:10" hidden="1" x14ac:dyDescent="0.35">
      <c r="A25" s="38"/>
      <c r="B25" s="84"/>
      <c r="C25" s="79"/>
      <c r="D25" s="27"/>
      <c r="E25" s="27"/>
      <c r="F25" s="27"/>
      <c r="G25" s="27" t="e">
        <f>VLOOKUP(A25,'SOFT '!K$3:N$32,3,FALSE)</f>
        <v>#N/A</v>
      </c>
      <c r="H25" s="27" t="e">
        <f>VLOOKUP(A25,'SOFT '!K$3:N$32,4,FALSE)</f>
        <v>#N/A</v>
      </c>
      <c r="I25" s="64" t="e">
        <f t="shared" si="0"/>
        <v>#N/A</v>
      </c>
      <c r="J25" s="66">
        <v>12</v>
      </c>
    </row>
    <row r="26" spans="1:10" ht="15" hidden="1" thickBot="1" x14ac:dyDescent="0.4">
      <c r="A26" s="39"/>
      <c r="B26" s="85"/>
      <c r="C26" s="87"/>
      <c r="D26" s="75"/>
      <c r="E26" s="75"/>
      <c r="F26" s="75"/>
      <c r="G26" s="75" t="e">
        <f>VLOOKUP(A26,'SOFT '!K$3:N$32,3,FALSE)</f>
        <v>#N/A</v>
      </c>
      <c r="H26" s="75" t="e">
        <f>VLOOKUP(A26,'SOFT '!K$3:N$32,4,FALSE)</f>
        <v>#N/A</v>
      </c>
      <c r="I26" s="90" t="e">
        <f t="shared" si="0"/>
        <v>#N/A</v>
      </c>
      <c r="J26" s="67">
        <v>12</v>
      </c>
    </row>
    <row r="27" spans="1:10" hidden="1" x14ac:dyDescent="0.35">
      <c r="A27" s="40"/>
      <c r="B27" s="82"/>
      <c r="C27" s="79"/>
      <c r="D27" s="27"/>
      <c r="E27" s="27"/>
      <c r="F27" s="27"/>
      <c r="G27" s="27" t="e">
        <f>VLOOKUP(A27,'SOFT '!K$3:N$32,3,FALSE)</f>
        <v>#N/A</v>
      </c>
      <c r="H27" s="27" t="e">
        <f>VLOOKUP(A27,'SOFT '!K$3:N$32,4,FALSE)</f>
        <v>#N/A</v>
      </c>
      <c r="I27" s="91" t="e">
        <f t="shared" si="0"/>
        <v>#N/A</v>
      </c>
      <c r="J27" s="93">
        <v>13</v>
      </c>
    </row>
    <row r="28" spans="1:10" ht="15" hidden="1" thickBot="1" x14ac:dyDescent="0.4">
      <c r="A28" s="41"/>
      <c r="B28" s="83"/>
      <c r="C28" s="87"/>
      <c r="D28" s="75"/>
      <c r="E28" s="75"/>
      <c r="F28" s="75"/>
      <c r="G28" s="75" t="e">
        <f>VLOOKUP(A28,'SOFT '!K$3:N$32,3,FALSE)</f>
        <v>#N/A</v>
      </c>
      <c r="H28" s="75" t="e">
        <f>VLOOKUP(A28,'SOFT '!K$3:N$32,4,FALSE)</f>
        <v>#N/A</v>
      </c>
      <c r="I28" s="89" t="e">
        <f t="shared" si="0"/>
        <v>#N/A</v>
      </c>
      <c r="J28" s="92">
        <v>13</v>
      </c>
    </row>
    <row r="29" spans="1:10" hidden="1" x14ac:dyDescent="0.35">
      <c r="A29" s="38"/>
      <c r="B29" s="84"/>
      <c r="C29" s="79"/>
      <c r="D29" s="27"/>
      <c r="E29" s="27"/>
      <c r="F29" s="27"/>
      <c r="G29" s="27" t="e">
        <f>VLOOKUP(A29,'SOFT '!K$3:N$32,3,FALSE)</f>
        <v>#N/A</v>
      </c>
      <c r="H29" s="27" t="e">
        <f>VLOOKUP(A29,'SOFT '!K$3:N$32,4,FALSE)</f>
        <v>#N/A</v>
      </c>
      <c r="I29" s="64" t="e">
        <f t="shared" si="0"/>
        <v>#N/A</v>
      </c>
      <c r="J29" s="66">
        <v>14</v>
      </c>
    </row>
    <row r="30" spans="1:10" ht="15" hidden="1" thickBot="1" x14ac:dyDescent="0.4">
      <c r="A30" s="39"/>
      <c r="B30" s="85"/>
      <c r="C30" s="87"/>
      <c r="D30" s="75"/>
      <c r="E30" s="75"/>
      <c r="F30" s="75"/>
      <c r="G30" s="75" t="e">
        <f>VLOOKUP(A30,'SOFT '!K$3:N$32,3,FALSE)</f>
        <v>#N/A</v>
      </c>
      <c r="H30" s="75" t="e">
        <f>VLOOKUP(A30,'SOFT '!K$3:N$32,4,FALSE)</f>
        <v>#N/A</v>
      </c>
      <c r="I30" s="90" t="e">
        <f t="shared" si="0"/>
        <v>#N/A</v>
      </c>
      <c r="J30" s="67">
        <v>14</v>
      </c>
    </row>
    <row r="31" spans="1:10" hidden="1" x14ac:dyDescent="0.35">
      <c r="A31" s="38"/>
      <c r="B31" s="84"/>
      <c r="C31" s="79"/>
      <c r="D31" s="27"/>
      <c r="E31" s="27"/>
      <c r="F31" s="27"/>
      <c r="G31" s="27" t="e">
        <f>VLOOKUP(A31,'SOFT '!K$3:N$32,3,FALSE)</f>
        <v>#N/A</v>
      </c>
      <c r="H31" s="27" t="e">
        <f>VLOOKUP(A31,'SOFT '!K$3:N$32,4,FALSE)</f>
        <v>#N/A</v>
      </c>
      <c r="I31" s="91" t="e">
        <f t="shared" si="0"/>
        <v>#N/A</v>
      </c>
      <c r="J31" s="93">
        <v>15</v>
      </c>
    </row>
    <row r="32" spans="1:10" ht="15" hidden="1" thickBot="1" x14ac:dyDescent="0.4">
      <c r="A32" s="39"/>
      <c r="B32" s="85"/>
      <c r="C32" s="87"/>
      <c r="D32" s="75"/>
      <c r="E32" s="75"/>
      <c r="F32" s="75"/>
      <c r="G32" s="75" t="e">
        <f>VLOOKUP(A32,'SOFT '!K$3:N$32,3,FALSE)</f>
        <v>#N/A</v>
      </c>
      <c r="H32" s="75" t="e">
        <f>VLOOKUP(A32,'SOFT '!K$3:N$32,4,FALSE)</f>
        <v>#N/A</v>
      </c>
      <c r="I32" s="89" t="e">
        <f t="shared" si="0"/>
        <v>#N/A</v>
      </c>
      <c r="J32" s="92">
        <v>15</v>
      </c>
    </row>
    <row r="33" spans="1:10" hidden="1" x14ac:dyDescent="0.35">
      <c r="A33" s="38"/>
      <c r="B33" s="84"/>
      <c r="C33" s="79"/>
      <c r="D33" s="27"/>
      <c r="E33" s="27"/>
      <c r="F33" s="27"/>
      <c r="G33" s="27" t="e">
        <f>VLOOKUP(A33,'SOFT '!K$3:N$32,3,FALSE)</f>
        <v>#N/A</v>
      </c>
      <c r="H33" s="27" t="e">
        <f>VLOOKUP(A33,'SOFT '!K$3:N$32,4,FALSE)</f>
        <v>#N/A</v>
      </c>
      <c r="I33" s="64" t="e">
        <f t="shared" si="0"/>
        <v>#N/A</v>
      </c>
      <c r="J33" s="66">
        <v>16</v>
      </c>
    </row>
    <row r="34" spans="1:10" ht="15" hidden="1" thickBot="1" x14ac:dyDescent="0.4">
      <c r="A34" s="39"/>
      <c r="B34" s="85"/>
      <c r="C34" s="87"/>
      <c r="D34" s="75"/>
      <c r="E34" s="75"/>
      <c r="F34" s="75"/>
      <c r="G34" s="75" t="e">
        <f>VLOOKUP(A34,'SOFT '!K$3:N$32,3,FALSE)</f>
        <v>#N/A</v>
      </c>
      <c r="H34" s="75" t="e">
        <f>VLOOKUP(A34,'SOFT '!K$3:N$32,4,FALSE)</f>
        <v>#N/A</v>
      </c>
      <c r="I34" s="90" t="e">
        <f t="shared" si="0"/>
        <v>#N/A</v>
      </c>
      <c r="J34" s="67">
        <v>16</v>
      </c>
    </row>
    <row r="35" spans="1:10" hidden="1" x14ac:dyDescent="0.35">
      <c r="A35" s="40"/>
      <c r="B35" s="82"/>
      <c r="C35" s="79"/>
      <c r="D35" s="27"/>
      <c r="E35" s="27"/>
      <c r="F35" s="27"/>
      <c r="G35" s="27" t="e">
        <f>VLOOKUP(A35,'SOFT '!K$3:N$32,3,FALSE)</f>
        <v>#N/A</v>
      </c>
      <c r="H35" s="27" t="e">
        <f>VLOOKUP(A35,'SOFT '!K$3:N$32,4,FALSE)</f>
        <v>#N/A</v>
      </c>
      <c r="I35" s="91" t="e">
        <f t="shared" si="0"/>
        <v>#N/A</v>
      </c>
      <c r="J35" s="66">
        <v>17</v>
      </c>
    </row>
    <row r="36" spans="1:10" ht="15" hidden="1" thickBot="1" x14ac:dyDescent="0.4">
      <c r="A36" s="41"/>
      <c r="B36" s="83"/>
      <c r="C36" s="87"/>
      <c r="D36" s="75"/>
      <c r="E36" s="75"/>
      <c r="F36" s="75"/>
      <c r="G36" s="75" t="e">
        <f>VLOOKUP(A36,'SOFT '!K$3:N$32,3,FALSE)</f>
        <v>#N/A</v>
      </c>
      <c r="H36" s="75" t="e">
        <f>VLOOKUP(A36,'SOFT '!K$3:N$32,4,FALSE)</f>
        <v>#N/A</v>
      </c>
      <c r="I36" s="89" t="e">
        <f t="shared" si="0"/>
        <v>#N/A</v>
      </c>
      <c r="J36" s="92">
        <v>17</v>
      </c>
    </row>
    <row r="37" spans="1:10" hidden="1" x14ac:dyDescent="0.35">
      <c r="A37" s="38"/>
      <c r="B37" s="84"/>
      <c r="C37" s="79"/>
      <c r="D37" s="27"/>
      <c r="E37" s="27"/>
      <c r="F37" s="27"/>
      <c r="G37" s="27" t="e">
        <f>VLOOKUP(A37,'SOFT '!K$3:N$32,3,FALSE)</f>
        <v>#N/A</v>
      </c>
      <c r="H37" s="27" t="e">
        <f>VLOOKUP(A37,'SOFT '!K$3:N$32,4,FALSE)</f>
        <v>#N/A</v>
      </c>
      <c r="I37" s="64" t="e">
        <f t="shared" si="0"/>
        <v>#N/A</v>
      </c>
      <c r="J37" s="66">
        <v>18</v>
      </c>
    </row>
    <row r="38" spans="1:10" ht="15" hidden="1" thickBot="1" x14ac:dyDescent="0.4">
      <c r="A38" s="57"/>
      <c r="B38" s="86"/>
      <c r="C38" s="87"/>
      <c r="D38" s="75"/>
      <c r="E38" s="75"/>
      <c r="F38" s="75"/>
      <c r="G38" s="75" t="e">
        <f>VLOOKUP(A38,'SOFT '!K$3:N$32,3,FALSE)</f>
        <v>#N/A</v>
      </c>
      <c r="H38" s="75" t="e">
        <f>VLOOKUP(A38,'SOFT '!K$3:N$32,4,FALSE)</f>
        <v>#N/A</v>
      </c>
      <c r="I38" s="89" t="e">
        <f t="shared" si="0"/>
        <v>#N/A</v>
      </c>
      <c r="J38" s="92">
        <v>18</v>
      </c>
    </row>
    <row r="39" spans="1:10" hidden="1" x14ac:dyDescent="0.35">
      <c r="A39" s="40"/>
      <c r="B39" s="103"/>
      <c r="C39" s="79"/>
      <c r="D39" s="27"/>
      <c r="E39" s="27"/>
      <c r="F39" s="27"/>
      <c r="G39" s="27" t="e">
        <f>VLOOKUP(A39,'SOFT '!K$3:N$32,3,FALSE)</f>
        <v>#N/A</v>
      </c>
      <c r="H39" s="27" t="e">
        <f>VLOOKUP(A39,'SOFT '!K$3:N$32,4,FALSE)</f>
        <v>#N/A</v>
      </c>
      <c r="I39" s="64" t="e">
        <f t="shared" si="0"/>
        <v>#N/A</v>
      </c>
      <c r="J39" s="66">
        <v>19</v>
      </c>
    </row>
    <row r="40" spans="1:10" ht="15" hidden="1" thickBot="1" x14ac:dyDescent="0.4">
      <c r="A40" s="57"/>
      <c r="B40" s="86"/>
      <c r="C40" s="88"/>
      <c r="D40" s="60"/>
      <c r="E40" s="60"/>
      <c r="F40" s="60"/>
      <c r="G40" s="60" t="e">
        <f>VLOOKUP(A40,'SOFT '!K$3:N$32,3,FALSE)</f>
        <v>#N/A</v>
      </c>
      <c r="H40" s="60" t="e">
        <f>VLOOKUP(A40,'SOFT '!K$3:N$32,4,FALSE)</f>
        <v>#N/A</v>
      </c>
      <c r="I40" s="90" t="e">
        <f t="shared" si="0"/>
        <v>#N/A</v>
      </c>
      <c r="J40" s="67">
        <v>19</v>
      </c>
    </row>
    <row r="41" spans="1:10" x14ac:dyDescent="0.35">
      <c r="D41" s="26">
        <f>SUM(D3:D34)</f>
        <v>130</v>
      </c>
      <c r="F41" s="26">
        <f>SUM(F3:F34)</f>
        <v>74</v>
      </c>
      <c r="H41" s="26">
        <f>SUM(H3:H14)</f>
        <v>0</v>
      </c>
    </row>
  </sheetData>
  <autoFilter ref="A2:I20">
    <sortState ref="A3:I41">
      <sortCondition descending="1" ref="I2:I20"/>
    </sortState>
  </autoFilter>
  <sortState ref="A3:J41">
    <sortCondition descending="1" ref="I3"/>
  </sortState>
  <mergeCells count="1">
    <mergeCell ref="A1:H1"/>
  </mergeCells>
  <conditionalFormatting sqref="B1:B4 B15:B1048576">
    <cfRule type="duplicateValues" dxfId="13" priority="3"/>
    <cfRule type="duplicateValues" dxfId="12" priority="4"/>
  </conditionalFormatting>
  <conditionalFormatting sqref="B5:B14">
    <cfRule type="duplicateValues" dxfId="11" priority="1"/>
    <cfRule type="duplicateValues" dxfId="10" priority="2"/>
  </conditionalFormatting>
  <pageMargins left="0.70866141732283472" right="0.39370078740157483" top="1.1023622047244095" bottom="0.74803149606299213" header="0.31496062992125984" footer="0.19685039370078741"/>
  <pageSetup paperSize="9" scale="65" orientation="portrait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B29" sqref="B29"/>
    </sheetView>
  </sheetViews>
  <sheetFormatPr defaultColWidth="18" defaultRowHeight="14.5" x14ac:dyDescent="0.35"/>
  <cols>
    <col min="1" max="1" width="23.54296875" style="26" customWidth="1"/>
    <col min="2" max="2" width="18" style="26"/>
    <col min="3" max="8" width="12.453125" style="26" customWidth="1"/>
    <col min="9" max="9" width="9.26953125" style="26" customWidth="1"/>
    <col min="10" max="10" width="14.54296875" style="26" customWidth="1"/>
    <col min="11" max="16384" width="18" style="26"/>
  </cols>
  <sheetData>
    <row r="1" spans="1:10" ht="21.5" thickBot="1" x14ac:dyDescent="0.55000000000000004">
      <c r="A1" s="115" t="s">
        <v>11</v>
      </c>
      <c r="B1" s="115"/>
      <c r="C1" s="115"/>
      <c r="D1" s="115"/>
      <c r="E1" s="115"/>
      <c r="F1" s="115"/>
      <c r="G1" s="115"/>
      <c r="H1" s="115"/>
      <c r="I1" s="48"/>
      <c r="J1" s="48"/>
    </row>
    <row r="2" spans="1:10" ht="45.65" customHeight="1" thickBot="1" x14ac:dyDescent="0.4">
      <c r="A2" s="59" t="s">
        <v>7</v>
      </c>
      <c r="B2" s="33" t="s">
        <v>8</v>
      </c>
      <c r="C2" s="78" t="s">
        <v>26</v>
      </c>
      <c r="D2" s="32" t="s">
        <v>25</v>
      </c>
      <c r="E2" s="32" t="s">
        <v>29</v>
      </c>
      <c r="F2" s="32" t="s">
        <v>30</v>
      </c>
      <c r="G2" s="32" t="s">
        <v>27</v>
      </c>
      <c r="H2" s="32" t="s">
        <v>28</v>
      </c>
      <c r="I2" s="63" t="s">
        <v>5</v>
      </c>
      <c r="J2" s="65" t="s">
        <v>6</v>
      </c>
    </row>
    <row r="3" spans="1:10" x14ac:dyDescent="0.35">
      <c r="A3" s="38" t="s">
        <v>75</v>
      </c>
      <c r="B3" s="84" t="s">
        <v>20</v>
      </c>
      <c r="C3" s="79">
        <f>VLOOKUP(A3,'Sport ATV'!A$3:D$32,3,FALSE)</f>
        <v>1</v>
      </c>
      <c r="D3" s="27">
        <f>VLOOKUP(A3,'Sport ATV'!A$3:D$32,4,FALSE)</f>
        <v>20</v>
      </c>
      <c r="E3" s="27">
        <f>VLOOKUP(A3,'Sport ATV'!F$3:I$32,3,FALSE)</f>
        <v>1</v>
      </c>
      <c r="F3" s="27">
        <f>VLOOKUP(A3,'Sport ATV'!F$3:I$32,4,FALSE)</f>
        <v>20</v>
      </c>
      <c r="G3" s="27"/>
      <c r="H3" s="27"/>
      <c r="I3" s="64">
        <f t="shared" ref="I3:I20" si="0">D3+F3+H3</f>
        <v>40</v>
      </c>
      <c r="J3" s="66">
        <v>1</v>
      </c>
    </row>
    <row r="4" spans="1:10" ht="15" thickBot="1" x14ac:dyDescent="0.4">
      <c r="A4" s="39" t="s">
        <v>75</v>
      </c>
      <c r="B4" s="85" t="s">
        <v>19</v>
      </c>
      <c r="C4" s="88">
        <f>VLOOKUP(A4,'Sport ATV'!A$3:D$32,3,FALSE)</f>
        <v>1</v>
      </c>
      <c r="D4" s="60">
        <f>VLOOKUP(A4,'Sport ATV'!A$3:D$32,4,FALSE)</f>
        <v>20</v>
      </c>
      <c r="E4" s="4">
        <f>VLOOKUP(A4,'Sport ATV'!F$3:I$32,3,FALSE)</f>
        <v>1</v>
      </c>
      <c r="F4" s="4">
        <f>VLOOKUP(A4,'Sport ATV'!F$3:I$32,4,FALSE)</f>
        <v>20</v>
      </c>
      <c r="G4" s="60"/>
      <c r="H4" s="60"/>
      <c r="I4" s="90">
        <f t="shared" si="0"/>
        <v>40</v>
      </c>
      <c r="J4" s="67">
        <v>1</v>
      </c>
    </row>
    <row r="5" spans="1:10" x14ac:dyDescent="0.35">
      <c r="A5" s="38" t="s">
        <v>76</v>
      </c>
      <c r="B5" s="84" t="s">
        <v>18</v>
      </c>
      <c r="C5" s="79">
        <f>VLOOKUP(A5,'Sport ATV'!A$3:D$32,3,FALSE)</f>
        <v>2</v>
      </c>
      <c r="D5" s="27">
        <f>VLOOKUP(A5,'Sport ATV'!A$3:D$32,4,FALSE)</f>
        <v>17</v>
      </c>
      <c r="E5" s="27">
        <f>VLOOKUP(A5,'Sport ATV'!F$3:I$32,3,FALSE)</f>
        <v>2</v>
      </c>
      <c r="F5" s="27">
        <f>VLOOKUP(A5,'Sport ATV'!F$3:I$32,4,FALSE)</f>
        <v>17</v>
      </c>
      <c r="G5" s="27"/>
      <c r="H5" s="27"/>
      <c r="I5" s="64">
        <f t="shared" si="0"/>
        <v>34</v>
      </c>
      <c r="J5" s="66">
        <v>2</v>
      </c>
    </row>
    <row r="6" spans="1:10" ht="15" thickBot="1" x14ac:dyDescent="0.4">
      <c r="A6" s="39" t="s">
        <v>76</v>
      </c>
      <c r="B6" s="85" t="s">
        <v>22</v>
      </c>
      <c r="C6" s="88">
        <f>VLOOKUP(A6,'Sport ATV'!A$3:D$32,3,FALSE)</f>
        <v>2</v>
      </c>
      <c r="D6" s="60">
        <f>VLOOKUP(A6,'Sport ATV'!A$3:D$32,4,FALSE)</f>
        <v>17</v>
      </c>
      <c r="E6" s="4">
        <f>VLOOKUP(A6,'Sport ATV'!F$3:I$32,3,FALSE)</f>
        <v>2</v>
      </c>
      <c r="F6" s="4">
        <f>VLOOKUP(A6,'Sport ATV'!F$3:I$32,4,FALSE)</f>
        <v>17</v>
      </c>
      <c r="G6" s="60"/>
      <c r="H6" s="60"/>
      <c r="I6" s="90">
        <f t="shared" si="0"/>
        <v>34</v>
      </c>
      <c r="J6" s="67">
        <v>2</v>
      </c>
    </row>
    <row r="7" spans="1:10" ht="15.75" hidden="1" customHeight="1" x14ac:dyDescent="0.35">
      <c r="A7" s="34"/>
      <c r="B7" s="101"/>
      <c r="C7" s="81"/>
      <c r="D7" s="72"/>
      <c r="E7" s="72"/>
      <c r="F7" s="72"/>
      <c r="G7" s="72"/>
      <c r="H7" s="72"/>
      <c r="I7" s="91">
        <f t="shared" si="0"/>
        <v>0</v>
      </c>
      <c r="J7" s="93"/>
    </row>
    <row r="8" spans="1:10" hidden="1" x14ac:dyDescent="0.35">
      <c r="A8" s="37"/>
      <c r="B8" s="102"/>
      <c r="C8" s="87"/>
      <c r="D8" s="75"/>
      <c r="E8" s="3"/>
      <c r="F8" s="3"/>
      <c r="G8" s="75"/>
      <c r="H8" s="75"/>
      <c r="I8" s="89">
        <f t="shared" si="0"/>
        <v>0</v>
      </c>
      <c r="J8" s="92"/>
    </row>
    <row r="9" spans="1:10" hidden="1" x14ac:dyDescent="0.35">
      <c r="A9" s="35"/>
      <c r="B9" s="99"/>
      <c r="C9" s="79"/>
      <c r="D9" s="27"/>
      <c r="E9" s="27"/>
      <c r="F9" s="27"/>
      <c r="G9" s="27"/>
      <c r="H9" s="27"/>
      <c r="I9" s="64">
        <f t="shared" si="0"/>
        <v>0</v>
      </c>
      <c r="J9" s="66">
        <v>4</v>
      </c>
    </row>
    <row r="10" spans="1:10" ht="15" hidden="1" thickBot="1" x14ac:dyDescent="0.4">
      <c r="A10" s="36"/>
      <c r="B10" s="100"/>
      <c r="C10" s="88"/>
      <c r="D10" s="60"/>
      <c r="E10" s="4"/>
      <c r="F10" s="4"/>
      <c r="G10" s="60"/>
      <c r="H10" s="60"/>
      <c r="I10" s="90">
        <f t="shared" si="0"/>
        <v>0</v>
      </c>
      <c r="J10" s="67">
        <v>4</v>
      </c>
    </row>
    <row r="11" spans="1:10" hidden="1" x14ac:dyDescent="0.35">
      <c r="A11" s="34"/>
      <c r="B11" s="101"/>
      <c r="C11" s="79"/>
      <c r="D11" s="27"/>
      <c r="E11" s="27"/>
      <c r="F11" s="27"/>
      <c r="G11" s="27"/>
      <c r="H11" s="27"/>
      <c r="I11" s="91">
        <f t="shared" si="0"/>
        <v>0</v>
      </c>
      <c r="J11" s="93">
        <v>5</v>
      </c>
    </row>
    <row r="12" spans="1:10" ht="15" hidden="1" thickBot="1" x14ac:dyDescent="0.4">
      <c r="A12" s="37"/>
      <c r="B12" s="102"/>
      <c r="C12" s="88"/>
      <c r="D12" s="60"/>
      <c r="E12" s="4"/>
      <c r="F12" s="4"/>
      <c r="G12" s="60"/>
      <c r="H12" s="60"/>
      <c r="I12" s="89">
        <f t="shared" si="0"/>
        <v>0</v>
      </c>
      <c r="J12" s="92">
        <v>5</v>
      </c>
    </row>
    <row r="13" spans="1:10" hidden="1" x14ac:dyDescent="0.35">
      <c r="A13" s="35"/>
      <c r="B13" s="99"/>
      <c r="C13" s="79"/>
      <c r="D13" s="27"/>
      <c r="E13" s="27"/>
      <c r="F13" s="27"/>
      <c r="G13" s="27"/>
      <c r="H13" s="27"/>
      <c r="I13" s="64">
        <f t="shared" si="0"/>
        <v>0</v>
      </c>
      <c r="J13" s="66">
        <v>6</v>
      </c>
    </row>
    <row r="14" spans="1:10" ht="15" hidden="1" thickBot="1" x14ac:dyDescent="0.4">
      <c r="A14" s="36"/>
      <c r="B14" s="100"/>
      <c r="C14" s="88"/>
      <c r="D14" s="60"/>
      <c r="E14" s="4"/>
      <c r="F14" s="4"/>
      <c r="G14" s="60"/>
      <c r="H14" s="60"/>
      <c r="I14" s="90">
        <f t="shared" si="0"/>
        <v>0</v>
      </c>
      <c r="J14" s="67">
        <v>6</v>
      </c>
    </row>
    <row r="15" spans="1:10" hidden="1" x14ac:dyDescent="0.35">
      <c r="A15" s="38"/>
      <c r="B15" s="82"/>
      <c r="C15" s="79"/>
      <c r="D15" s="27"/>
      <c r="E15" s="27"/>
      <c r="F15" s="27"/>
      <c r="G15" s="27"/>
      <c r="H15" s="27"/>
      <c r="I15" s="91">
        <f t="shared" si="0"/>
        <v>0</v>
      </c>
      <c r="J15" s="93">
        <v>7</v>
      </c>
    </row>
    <row r="16" spans="1:10" ht="15" hidden="1" thickBot="1" x14ac:dyDescent="0.4">
      <c r="A16" s="39"/>
      <c r="B16" s="83"/>
      <c r="C16" s="88"/>
      <c r="D16" s="60"/>
      <c r="E16" s="4"/>
      <c r="F16" s="4"/>
      <c r="G16" s="60"/>
      <c r="H16" s="60"/>
      <c r="I16" s="89">
        <f t="shared" si="0"/>
        <v>0</v>
      </c>
      <c r="J16" s="92">
        <v>7</v>
      </c>
    </row>
    <row r="17" spans="1:10" hidden="1" x14ac:dyDescent="0.35">
      <c r="A17" s="38"/>
      <c r="B17" s="84"/>
      <c r="C17" s="79"/>
      <c r="D17" s="27"/>
      <c r="E17" s="27"/>
      <c r="F17" s="27"/>
      <c r="G17" s="27"/>
      <c r="H17" s="27"/>
      <c r="I17" s="64">
        <f t="shared" si="0"/>
        <v>0</v>
      </c>
      <c r="J17" s="66">
        <v>8</v>
      </c>
    </row>
    <row r="18" spans="1:10" ht="15" hidden="1" thickBot="1" x14ac:dyDescent="0.4">
      <c r="A18" s="39"/>
      <c r="B18" s="85"/>
      <c r="C18" s="88"/>
      <c r="D18" s="60"/>
      <c r="E18" s="4"/>
      <c r="F18" s="4"/>
      <c r="G18" s="60"/>
      <c r="H18" s="60"/>
      <c r="I18" s="90">
        <f t="shared" si="0"/>
        <v>0</v>
      </c>
      <c r="J18" s="67">
        <v>8</v>
      </c>
    </row>
    <row r="19" spans="1:10" hidden="1" x14ac:dyDescent="0.35">
      <c r="A19" s="38"/>
      <c r="B19" s="84"/>
      <c r="C19" s="79"/>
      <c r="D19" s="27"/>
      <c r="E19" s="27"/>
      <c r="F19" s="27"/>
      <c r="G19" s="27"/>
      <c r="H19" s="27"/>
      <c r="I19" s="91">
        <f t="shared" si="0"/>
        <v>0</v>
      </c>
      <c r="J19" s="93">
        <v>9</v>
      </c>
    </row>
    <row r="20" spans="1:10" ht="15" hidden="1" thickBot="1" x14ac:dyDescent="0.4">
      <c r="A20" s="39"/>
      <c r="B20" s="85"/>
      <c r="C20" s="88"/>
      <c r="D20" s="60"/>
      <c r="E20" s="4"/>
      <c r="F20" s="4"/>
      <c r="G20" s="60"/>
      <c r="H20" s="60"/>
      <c r="I20" s="90">
        <f t="shared" si="0"/>
        <v>0</v>
      </c>
      <c r="J20" s="67">
        <v>9</v>
      </c>
    </row>
    <row r="21" spans="1:10" x14ac:dyDescent="0.35">
      <c r="D21" s="26">
        <f>SUM(D3:D20)</f>
        <v>74</v>
      </c>
      <c r="F21" s="26">
        <f>SUM(F3:F20)</f>
        <v>74</v>
      </c>
      <c r="H21" s="26">
        <f>SUM(H3:H20)</f>
        <v>0</v>
      </c>
    </row>
  </sheetData>
  <autoFilter ref="A2:I10">
    <sortState ref="A3:I21">
      <sortCondition descending="1" ref="I2:I10"/>
    </sortState>
  </autoFilter>
  <sortState ref="A3:I20">
    <sortCondition descending="1" ref="I3:I20"/>
    <sortCondition descending="1" ref="H3:H20"/>
  </sortState>
  <mergeCells count="1">
    <mergeCell ref="A1:H1"/>
  </mergeCells>
  <conditionalFormatting sqref="B1:B4 B7:B1048576">
    <cfRule type="duplicateValues" dxfId="3" priority="2"/>
  </conditionalFormatting>
  <conditionalFormatting sqref="B5:B6">
    <cfRule type="duplicateValues" dxfId="2" priority="1"/>
  </conditionalFormatting>
  <pageMargins left="0.70866141732283472" right="0.39370078740157483" top="0.78740157480314965" bottom="0.74803149606299213" header="0.15748031496062992" footer="0.11811023622047245"/>
  <pageSetup paperSize="9" scale="65" orientation="portrait" r:id="rId1"/>
  <headerFooter>
    <oddHeader>&amp;L&amp;G</oddHead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J29" sqref="J29"/>
    </sheetView>
  </sheetViews>
  <sheetFormatPr defaultColWidth="18" defaultRowHeight="14.5" x14ac:dyDescent="0.35"/>
  <cols>
    <col min="1" max="1" width="25.1796875" style="26" customWidth="1"/>
    <col min="2" max="2" width="20" style="26" customWidth="1"/>
    <col min="3" max="8" width="12.1796875" style="26" customWidth="1"/>
    <col min="9" max="9" width="11.54296875" style="26" customWidth="1"/>
    <col min="10" max="10" width="14.81640625" style="26" customWidth="1"/>
    <col min="11" max="16384" width="18" style="26"/>
  </cols>
  <sheetData>
    <row r="1" spans="1:10" ht="21.5" thickBot="1" x14ac:dyDescent="0.55000000000000004">
      <c r="A1" s="115" t="s">
        <v>12</v>
      </c>
      <c r="B1" s="115"/>
      <c r="C1" s="115"/>
      <c r="D1" s="115"/>
      <c r="E1" s="115"/>
      <c r="F1" s="115"/>
      <c r="G1" s="115"/>
      <c r="H1" s="115"/>
      <c r="I1" s="48"/>
      <c r="J1" s="48"/>
    </row>
    <row r="2" spans="1:10" s="31" customFormat="1" ht="45.65" customHeight="1" thickBot="1" x14ac:dyDescent="0.4">
      <c r="A2" s="59" t="s">
        <v>7</v>
      </c>
      <c r="B2" s="33" t="s">
        <v>8</v>
      </c>
      <c r="C2" s="78" t="s">
        <v>26</v>
      </c>
      <c r="D2" s="32" t="s">
        <v>25</v>
      </c>
      <c r="E2" s="32" t="s">
        <v>29</v>
      </c>
      <c r="F2" s="32" t="s">
        <v>30</v>
      </c>
      <c r="G2" s="32" t="s">
        <v>27</v>
      </c>
      <c r="H2" s="32" t="s">
        <v>28</v>
      </c>
      <c r="I2" s="33" t="s">
        <v>5</v>
      </c>
      <c r="J2" s="68" t="s">
        <v>6</v>
      </c>
    </row>
    <row r="3" spans="1:10" x14ac:dyDescent="0.35">
      <c r="A3" s="38" t="s">
        <v>78</v>
      </c>
      <c r="B3" s="112" t="s">
        <v>39</v>
      </c>
      <c r="C3" s="106">
        <f>VLOOKUP(A3,'Utility ATV'!A$3:D$32,3,FALSE)</f>
        <v>2</v>
      </c>
      <c r="D3" s="27">
        <f>VLOOKUP(A3,'Utility ATV'!A$3:D$32,4,FALSE)</f>
        <v>17</v>
      </c>
      <c r="E3" s="27">
        <f>VLOOKUP(A3,'Utility ATV'!F$3:I$32,3,FALSE)</f>
        <v>1</v>
      </c>
      <c r="F3" s="27">
        <f>VLOOKUP(A3,'Utility ATV'!F$3:I$32,4,FALSE)</f>
        <v>20</v>
      </c>
      <c r="G3" s="27"/>
      <c r="H3" s="27"/>
      <c r="I3" s="28">
        <f t="shared" ref="I3:I34" si="0">F3+D3+H3</f>
        <v>37</v>
      </c>
      <c r="J3" s="69">
        <v>1</v>
      </c>
    </row>
    <row r="4" spans="1:10" ht="15" thickBot="1" x14ac:dyDescent="0.4">
      <c r="A4" s="39" t="s">
        <v>78</v>
      </c>
      <c r="B4" s="113" t="s">
        <v>71</v>
      </c>
      <c r="C4" s="114">
        <f>VLOOKUP(A4,'Utility ATV'!A$3:D$32,3,FALSE)</f>
        <v>2</v>
      </c>
      <c r="D4" s="4">
        <f>VLOOKUP(A4,'Utility ATV'!A$3:D$32,4,FALSE)</f>
        <v>17</v>
      </c>
      <c r="E4" s="4">
        <f>VLOOKUP(A4,'Utility ATV'!F$3:I$32,3,FALSE)</f>
        <v>1</v>
      </c>
      <c r="F4" s="4">
        <f>VLOOKUP(A4,'Utility ATV'!F$3:I$32,4,FALSE)</f>
        <v>20</v>
      </c>
      <c r="G4" s="60"/>
      <c r="H4" s="60"/>
      <c r="I4" s="71">
        <f t="shared" si="0"/>
        <v>37</v>
      </c>
      <c r="J4" s="70">
        <v>1</v>
      </c>
    </row>
    <row r="5" spans="1:10" x14ac:dyDescent="0.35">
      <c r="A5" s="38" t="s">
        <v>77</v>
      </c>
      <c r="B5" s="84" t="s">
        <v>70</v>
      </c>
      <c r="C5" s="106">
        <f>VLOOKUP(A5,'Utility ATV'!A$3:D$32,3,FALSE)</f>
        <v>1</v>
      </c>
      <c r="D5" s="27">
        <f>VLOOKUP(A5,'Utility ATV'!A$3:D$32,4,FALSE)</f>
        <v>20</v>
      </c>
      <c r="E5" s="27">
        <f>VLOOKUP(A5,'Utility ATV'!F$3:I$32,3,FALSE)</f>
        <v>6</v>
      </c>
      <c r="F5" s="27">
        <f>VLOOKUP(A5,'Utility ATV'!F$3:I$32,4,FALSE)</f>
        <v>10</v>
      </c>
      <c r="G5" s="27"/>
      <c r="H5" s="27"/>
      <c r="I5" s="28">
        <f t="shared" si="0"/>
        <v>30</v>
      </c>
      <c r="J5" s="74">
        <v>2</v>
      </c>
    </row>
    <row r="6" spans="1:10" ht="15" thickBot="1" x14ac:dyDescent="0.4">
      <c r="A6" s="39" t="s">
        <v>77</v>
      </c>
      <c r="B6" s="85" t="s">
        <v>40</v>
      </c>
      <c r="C6" s="114">
        <f>VLOOKUP(A6,'Utility ATV'!A$3:D$32,3,FALSE)</f>
        <v>1</v>
      </c>
      <c r="D6" s="4">
        <f>VLOOKUP(A6,'Utility ATV'!A$3:D$32,4,FALSE)</f>
        <v>20</v>
      </c>
      <c r="E6" s="4">
        <f>VLOOKUP(A6,'Utility ATV'!F$3:I$32,3,FALSE)</f>
        <v>6</v>
      </c>
      <c r="F6" s="4">
        <f>VLOOKUP(A6,'Utility ATV'!F$3:I$32,4,FALSE)</f>
        <v>10</v>
      </c>
      <c r="G6" s="60"/>
      <c r="H6" s="60"/>
      <c r="I6" s="71">
        <f t="shared" si="0"/>
        <v>30</v>
      </c>
      <c r="J6" s="77">
        <v>2</v>
      </c>
    </row>
    <row r="7" spans="1:10" x14ac:dyDescent="0.35">
      <c r="A7" s="38" t="s">
        <v>79</v>
      </c>
      <c r="B7" s="84" t="s">
        <v>44</v>
      </c>
      <c r="C7" s="106">
        <f>VLOOKUP(A7,'Utility ATV'!A$3:D$32,3,FALSE)</f>
        <v>3</v>
      </c>
      <c r="D7" s="27">
        <f>VLOOKUP(A7,'Utility ATV'!A$3:D$32,4,FALSE)</f>
        <v>15</v>
      </c>
      <c r="E7" s="27">
        <f>VLOOKUP(A7,'Utility ATV'!F$3:I$32,3,FALSE)</f>
        <v>5</v>
      </c>
      <c r="F7" s="27">
        <f>VLOOKUP(A7,'Utility ATV'!F$3:I$32,4,FALSE)</f>
        <v>11</v>
      </c>
      <c r="G7" s="27"/>
      <c r="H7" s="27"/>
      <c r="I7" s="28">
        <f t="shared" si="0"/>
        <v>26</v>
      </c>
      <c r="J7" s="69">
        <v>3</v>
      </c>
    </row>
    <row r="8" spans="1:10" ht="15" thickBot="1" x14ac:dyDescent="0.4">
      <c r="A8" s="39" t="s">
        <v>79</v>
      </c>
      <c r="B8" s="85" t="s">
        <v>43</v>
      </c>
      <c r="C8" s="114">
        <f>VLOOKUP(A8,'Utility ATV'!A$3:D$32,3,FALSE)</f>
        <v>3</v>
      </c>
      <c r="D8" s="4">
        <f>VLOOKUP(A8,'Utility ATV'!A$3:D$32,4,FALSE)</f>
        <v>15</v>
      </c>
      <c r="E8" s="4">
        <f>VLOOKUP(A8,'Utility ATV'!F$3:I$32,3,FALSE)</f>
        <v>5</v>
      </c>
      <c r="F8" s="4">
        <f>VLOOKUP(A8,'Utility ATV'!F$3:I$32,4,FALSE)</f>
        <v>11</v>
      </c>
      <c r="G8" s="60"/>
      <c r="H8" s="60"/>
      <c r="I8" s="71">
        <f t="shared" si="0"/>
        <v>26</v>
      </c>
      <c r="J8" s="70">
        <v>3</v>
      </c>
    </row>
    <row r="9" spans="1:10" x14ac:dyDescent="0.35">
      <c r="A9" s="38" t="s">
        <v>89</v>
      </c>
      <c r="B9" s="84" t="s">
        <v>90</v>
      </c>
      <c r="C9" s="106">
        <f>VLOOKUP(A9,'Utility ATV'!A$3:D$32,3,FALSE)</f>
        <v>8</v>
      </c>
      <c r="D9" s="27">
        <f>VLOOKUP(A9,'Utility ATV'!A$3:D$32,4,FALSE)</f>
        <v>8</v>
      </c>
      <c r="E9" s="27">
        <f>VLOOKUP(A9,'Utility ATV'!F$3:I$32,3,FALSE)</f>
        <v>2</v>
      </c>
      <c r="F9" s="27">
        <f>VLOOKUP(A9,'Utility ATV'!F$3:I$32,4,FALSE)</f>
        <v>17</v>
      </c>
      <c r="G9" s="27"/>
      <c r="H9" s="27"/>
      <c r="I9" s="28">
        <f t="shared" si="0"/>
        <v>25</v>
      </c>
      <c r="J9" s="74">
        <v>4</v>
      </c>
    </row>
    <row r="10" spans="1:10" ht="15" thickBot="1" x14ac:dyDescent="0.4">
      <c r="A10" s="39" t="s">
        <v>89</v>
      </c>
      <c r="B10" s="85" t="s">
        <v>91</v>
      </c>
      <c r="C10" s="114">
        <f>VLOOKUP(A10,'Utility ATV'!A$3:D$32,3,FALSE)</f>
        <v>8</v>
      </c>
      <c r="D10" s="4">
        <f>VLOOKUP(A10,'Utility ATV'!A$3:D$32,4,FALSE)</f>
        <v>8</v>
      </c>
      <c r="E10" s="4">
        <f>VLOOKUP(A10,'Utility ATV'!F$3:I$32,3,FALSE)</f>
        <v>2</v>
      </c>
      <c r="F10" s="4">
        <f>VLOOKUP(A10,'Utility ATV'!F$3:I$32,4,FALSE)</f>
        <v>17</v>
      </c>
      <c r="G10" s="60"/>
      <c r="H10" s="60"/>
      <c r="I10" s="71">
        <f t="shared" si="0"/>
        <v>25</v>
      </c>
      <c r="J10" s="70">
        <v>4</v>
      </c>
    </row>
    <row r="11" spans="1:10" x14ac:dyDescent="0.35">
      <c r="A11" s="38" t="s">
        <v>38</v>
      </c>
      <c r="B11" s="84" t="s">
        <v>21</v>
      </c>
      <c r="C11" s="106">
        <f>VLOOKUP(A11,'Utility ATV'!A$3:D$32,3,FALSE)</f>
        <v>7</v>
      </c>
      <c r="D11" s="27">
        <f>VLOOKUP(A11,'Utility ATV'!A$3:D$32,4,FALSE)</f>
        <v>9</v>
      </c>
      <c r="E11" s="27">
        <f>VLOOKUP(A11,'Utility ATV'!F$3:I$32,3,FALSE)</f>
        <v>7</v>
      </c>
      <c r="F11" s="27">
        <f>VLOOKUP(A11,'Utility ATV'!F$3:I$32,4,FALSE)</f>
        <v>9</v>
      </c>
      <c r="G11" s="27"/>
      <c r="H11" s="27"/>
      <c r="I11" s="28">
        <f t="shared" si="0"/>
        <v>18</v>
      </c>
      <c r="J11" s="69">
        <v>5</v>
      </c>
    </row>
    <row r="12" spans="1:10" ht="15" thickBot="1" x14ac:dyDescent="0.4">
      <c r="A12" s="39" t="s">
        <v>38</v>
      </c>
      <c r="B12" s="85" t="s">
        <v>41</v>
      </c>
      <c r="C12" s="114">
        <f>VLOOKUP(A12,'Utility ATV'!A$3:D$32,3,FALSE)</f>
        <v>7</v>
      </c>
      <c r="D12" s="4">
        <f>VLOOKUP(A12,'Utility ATV'!A$3:D$32,4,FALSE)</f>
        <v>9</v>
      </c>
      <c r="E12" s="4">
        <f>VLOOKUP(A12,'Utility ATV'!F$3:I$32,3,FALSE)</f>
        <v>7</v>
      </c>
      <c r="F12" s="4">
        <f>VLOOKUP(A12,'Utility ATV'!F$3:I$32,4,FALSE)</f>
        <v>9</v>
      </c>
      <c r="G12" s="60"/>
      <c r="H12" s="60"/>
      <c r="I12" s="71">
        <f t="shared" si="0"/>
        <v>18</v>
      </c>
      <c r="J12" s="70">
        <v>5</v>
      </c>
    </row>
    <row r="13" spans="1:10" x14ac:dyDescent="0.35">
      <c r="A13" s="38" t="s">
        <v>97</v>
      </c>
      <c r="B13" s="84" t="s">
        <v>98</v>
      </c>
      <c r="C13" s="106">
        <f>VLOOKUP(A13,'Utility ATV'!A$3:D$32,3,FALSE)</f>
        <v>11</v>
      </c>
      <c r="D13" s="27">
        <f>VLOOKUP(A13,'Utility ATV'!A$3:D$32,4,FALSE)</f>
        <v>5</v>
      </c>
      <c r="E13" s="27">
        <f>VLOOKUP(A13,'Utility ATV'!F$3:I$32,3,FALSE)</f>
        <v>4</v>
      </c>
      <c r="F13" s="27">
        <f>VLOOKUP(A13,'Utility ATV'!F$3:I$32,4,FALSE)</f>
        <v>13</v>
      </c>
      <c r="G13" s="27"/>
      <c r="H13" s="27"/>
      <c r="I13" s="28">
        <f t="shared" si="0"/>
        <v>18</v>
      </c>
      <c r="J13" s="74">
        <v>5</v>
      </c>
    </row>
    <row r="14" spans="1:10" ht="15" thickBot="1" x14ac:dyDescent="0.4">
      <c r="A14" s="39" t="s">
        <v>97</v>
      </c>
      <c r="B14" s="85" t="s">
        <v>99</v>
      </c>
      <c r="C14" s="114">
        <f>VLOOKUP(A14,'Utility ATV'!A$3:D$32,3,FALSE)</f>
        <v>11</v>
      </c>
      <c r="D14" s="4">
        <f>VLOOKUP(A14,'Utility ATV'!A$3:D$32,4,FALSE)</f>
        <v>5</v>
      </c>
      <c r="E14" s="4">
        <f>VLOOKUP(A14,'Utility ATV'!F$3:I$32,3,FALSE)</f>
        <v>4</v>
      </c>
      <c r="F14" s="4">
        <f>VLOOKUP(A14,'Utility ATV'!F$3:I$32,4,FALSE)</f>
        <v>13</v>
      </c>
      <c r="G14" s="60"/>
      <c r="H14" s="60"/>
      <c r="I14" s="71">
        <f t="shared" si="0"/>
        <v>18</v>
      </c>
      <c r="J14" s="77">
        <v>5</v>
      </c>
    </row>
    <row r="15" spans="1:10" x14ac:dyDescent="0.35">
      <c r="A15" s="38" t="s">
        <v>236</v>
      </c>
      <c r="B15" s="84" t="s">
        <v>237</v>
      </c>
      <c r="C15" s="106"/>
      <c r="D15" s="27"/>
      <c r="E15" s="27">
        <f>VLOOKUP(A15,'Utility ATV'!F$3:I$32,3,FALSE)</f>
        <v>3</v>
      </c>
      <c r="F15" s="27">
        <f>VLOOKUP(A15,'Utility ATV'!F$3:I$32,4,FALSE)</f>
        <v>15</v>
      </c>
      <c r="G15" s="27"/>
      <c r="H15" s="27"/>
      <c r="I15" s="28">
        <f t="shared" si="0"/>
        <v>15</v>
      </c>
      <c r="J15" s="69">
        <v>6</v>
      </c>
    </row>
    <row r="16" spans="1:10" ht="15" thickBot="1" x14ac:dyDescent="0.4">
      <c r="A16" s="39" t="s">
        <v>236</v>
      </c>
      <c r="B16" s="85" t="s">
        <v>238</v>
      </c>
      <c r="C16" s="114"/>
      <c r="D16" s="4"/>
      <c r="E16" s="4">
        <f>VLOOKUP(A16,'Utility ATV'!F$3:I$32,3,FALSE)</f>
        <v>3</v>
      </c>
      <c r="F16" s="4">
        <f>VLOOKUP(A16,'Utility ATV'!F$3:I$32,4,FALSE)</f>
        <v>15</v>
      </c>
      <c r="G16" s="60"/>
      <c r="H16" s="60"/>
      <c r="I16" s="71">
        <f t="shared" si="0"/>
        <v>15</v>
      </c>
      <c r="J16" s="70">
        <v>6</v>
      </c>
    </row>
    <row r="17" spans="1:10" x14ac:dyDescent="0.35">
      <c r="A17" s="38" t="s">
        <v>92</v>
      </c>
      <c r="B17" s="84" t="s">
        <v>93</v>
      </c>
      <c r="C17" s="106">
        <f>VLOOKUP(A17,'Utility ATV'!A$3:D$32,3,FALSE)</f>
        <v>9</v>
      </c>
      <c r="D17" s="27">
        <f>VLOOKUP(A17,'Utility ATV'!A$3:D$32,4,FALSE)</f>
        <v>7</v>
      </c>
      <c r="E17" s="27">
        <f>VLOOKUP(A17,'Utility ATV'!F$3:I$32,3,FALSE)</f>
        <v>9</v>
      </c>
      <c r="F17" s="27">
        <f>VLOOKUP(A17,'Utility ATV'!F$3:I$32,4,FALSE)</f>
        <v>7</v>
      </c>
      <c r="G17" s="27"/>
      <c r="H17" s="27"/>
      <c r="I17" s="28">
        <f t="shared" si="0"/>
        <v>14</v>
      </c>
      <c r="J17" s="74">
        <v>7</v>
      </c>
    </row>
    <row r="18" spans="1:10" ht="15" thickBot="1" x14ac:dyDescent="0.4">
      <c r="A18" s="39" t="s">
        <v>92</v>
      </c>
      <c r="B18" s="85" t="s">
        <v>94</v>
      </c>
      <c r="C18" s="114">
        <f>VLOOKUP(A18,'Utility ATV'!A$3:D$32,3,FALSE)</f>
        <v>9</v>
      </c>
      <c r="D18" s="4">
        <f>VLOOKUP(A18,'Utility ATV'!A$3:D$32,4,FALSE)</f>
        <v>7</v>
      </c>
      <c r="E18" s="4">
        <f>VLOOKUP(A18,'Utility ATV'!F$3:I$32,3,FALSE)</f>
        <v>9</v>
      </c>
      <c r="F18" s="4">
        <f>VLOOKUP(A18,'Utility ATV'!F$3:I$32,4,FALSE)</f>
        <v>7</v>
      </c>
      <c r="G18" s="60"/>
      <c r="H18" s="60"/>
      <c r="I18" s="71">
        <f t="shared" si="0"/>
        <v>14</v>
      </c>
      <c r="J18" s="77">
        <v>7</v>
      </c>
    </row>
    <row r="19" spans="1:10" x14ac:dyDescent="0.35">
      <c r="A19" s="38" t="s">
        <v>80</v>
      </c>
      <c r="B19" s="84" t="s">
        <v>81</v>
      </c>
      <c r="C19" s="106">
        <f>VLOOKUP(A19,'Utility ATV'!A$3:D$32,3,FALSE)</f>
        <v>4</v>
      </c>
      <c r="D19" s="27">
        <f>VLOOKUP(A19,'Utility ATV'!A$3:D$32,4,FALSE)</f>
        <v>13</v>
      </c>
      <c r="E19" s="27"/>
      <c r="F19" s="27"/>
      <c r="G19" s="27"/>
      <c r="H19" s="27"/>
      <c r="I19" s="28">
        <f t="shared" si="0"/>
        <v>13</v>
      </c>
      <c r="J19" s="69">
        <v>8</v>
      </c>
    </row>
    <row r="20" spans="1:10" ht="15" thickBot="1" x14ac:dyDescent="0.4">
      <c r="A20" s="39" t="s">
        <v>80</v>
      </c>
      <c r="B20" s="85" t="s">
        <v>82</v>
      </c>
      <c r="C20" s="114">
        <f>VLOOKUP(A20,'Utility ATV'!A$3:D$32,3,FALSE)</f>
        <v>4</v>
      </c>
      <c r="D20" s="4">
        <f>VLOOKUP(A20,'Utility ATV'!A$3:D$32,4,FALSE)</f>
        <v>13</v>
      </c>
      <c r="E20" s="4"/>
      <c r="F20" s="4"/>
      <c r="G20" s="60"/>
      <c r="H20" s="60"/>
      <c r="I20" s="71">
        <f t="shared" si="0"/>
        <v>13</v>
      </c>
      <c r="J20" s="70">
        <v>8</v>
      </c>
    </row>
    <row r="21" spans="1:10" x14ac:dyDescent="0.35">
      <c r="A21" s="38" t="s">
        <v>83</v>
      </c>
      <c r="B21" s="84" t="s">
        <v>84</v>
      </c>
      <c r="C21" s="106">
        <f>VLOOKUP(A21,'Utility ATV'!A$3:D$32,3,FALSE)</f>
        <v>5</v>
      </c>
      <c r="D21" s="27">
        <f>VLOOKUP(A21,'Utility ATV'!A$3:D$32,4,FALSE)</f>
        <v>11</v>
      </c>
      <c r="E21" s="27"/>
      <c r="F21" s="27"/>
      <c r="G21" s="27"/>
      <c r="H21" s="27"/>
      <c r="I21" s="28">
        <f t="shared" si="0"/>
        <v>11</v>
      </c>
      <c r="J21" s="74">
        <v>9</v>
      </c>
    </row>
    <row r="22" spans="1:10" ht="15" thickBot="1" x14ac:dyDescent="0.4">
      <c r="A22" s="39" t="s">
        <v>83</v>
      </c>
      <c r="B22" s="85" t="s">
        <v>85</v>
      </c>
      <c r="C22" s="114">
        <f>VLOOKUP(A22,'Utility ATV'!A$3:D$32,3,FALSE)</f>
        <v>5</v>
      </c>
      <c r="D22" s="4">
        <f>VLOOKUP(A22,'Utility ATV'!A$3:D$32,4,FALSE)</f>
        <v>11</v>
      </c>
      <c r="E22" s="4"/>
      <c r="F22" s="4"/>
      <c r="G22" s="60"/>
      <c r="H22" s="60"/>
      <c r="I22" s="71">
        <f t="shared" si="0"/>
        <v>11</v>
      </c>
      <c r="J22" s="77">
        <v>9</v>
      </c>
    </row>
    <row r="23" spans="1:10" x14ac:dyDescent="0.35">
      <c r="A23" s="38" t="s">
        <v>86</v>
      </c>
      <c r="B23" s="84" t="s">
        <v>87</v>
      </c>
      <c r="C23" s="106">
        <f>VLOOKUP(A23,'Utility ATV'!A$3:D$32,3,FALSE)</f>
        <v>6</v>
      </c>
      <c r="D23" s="27">
        <f>VLOOKUP(A23,'Utility ATV'!A$3:D$32,4,FALSE)</f>
        <v>10</v>
      </c>
      <c r="E23" s="27"/>
      <c r="F23" s="27"/>
      <c r="G23" s="27"/>
      <c r="H23" s="27"/>
      <c r="I23" s="28">
        <f t="shared" si="0"/>
        <v>10</v>
      </c>
      <c r="J23" s="69">
        <v>10</v>
      </c>
    </row>
    <row r="24" spans="1:10" ht="15" thickBot="1" x14ac:dyDescent="0.4">
      <c r="A24" s="39" t="s">
        <v>86</v>
      </c>
      <c r="B24" s="85" t="s">
        <v>88</v>
      </c>
      <c r="C24" s="114">
        <f>VLOOKUP(A24,'Utility ATV'!A$3:D$32,3,FALSE)</f>
        <v>6</v>
      </c>
      <c r="D24" s="4">
        <f>VLOOKUP(A24,'Utility ATV'!A$3:D$32,4,FALSE)</f>
        <v>10</v>
      </c>
      <c r="E24" s="4"/>
      <c r="F24" s="4"/>
      <c r="G24" s="60"/>
      <c r="H24" s="60"/>
      <c r="I24" s="71">
        <f t="shared" si="0"/>
        <v>10</v>
      </c>
      <c r="J24" s="77">
        <v>10</v>
      </c>
    </row>
    <row r="25" spans="1:10" x14ac:dyDescent="0.35">
      <c r="A25" s="38" t="s">
        <v>241</v>
      </c>
      <c r="B25" s="84" t="s">
        <v>98</v>
      </c>
      <c r="C25" s="106"/>
      <c r="D25" s="27"/>
      <c r="E25" s="27">
        <f>VLOOKUP(A25,'Utility ATV'!F$3:I$32,3,FALSE)</f>
        <v>8</v>
      </c>
      <c r="F25" s="27">
        <f>VLOOKUP(A25,'Utility ATV'!F$3:I$32,4,FALSE)</f>
        <v>8</v>
      </c>
      <c r="G25" s="27"/>
      <c r="H25" s="27"/>
      <c r="I25" s="28">
        <f t="shared" si="0"/>
        <v>8</v>
      </c>
      <c r="J25" s="69">
        <v>11</v>
      </c>
    </row>
    <row r="26" spans="1:10" ht="15" thickBot="1" x14ac:dyDescent="0.4">
      <c r="A26" s="39" t="s">
        <v>241</v>
      </c>
      <c r="B26" s="85" t="s">
        <v>101</v>
      </c>
      <c r="C26" s="114"/>
      <c r="D26" s="4"/>
      <c r="E26" s="4">
        <f>VLOOKUP(A26,'Utility ATV'!F$3:I$32,3,FALSE)</f>
        <v>8</v>
      </c>
      <c r="F26" s="4">
        <f>VLOOKUP(A26,'Utility ATV'!F$3:I$32,4,FALSE)</f>
        <v>8</v>
      </c>
      <c r="G26" s="60"/>
      <c r="H26" s="60"/>
      <c r="I26" s="71">
        <f t="shared" si="0"/>
        <v>8</v>
      </c>
      <c r="J26" s="70">
        <v>11</v>
      </c>
    </row>
    <row r="27" spans="1:10" x14ac:dyDescent="0.35">
      <c r="A27" s="38" t="s">
        <v>95</v>
      </c>
      <c r="B27" s="84" t="s">
        <v>42</v>
      </c>
      <c r="C27" s="106">
        <f>VLOOKUP(A27,'Utility ATV'!A$3:D$32,3,FALSE)</f>
        <v>10</v>
      </c>
      <c r="D27" s="27">
        <f>VLOOKUP(A27,'Utility ATV'!A$3:D$32,4,FALSE)</f>
        <v>6</v>
      </c>
      <c r="E27" s="27"/>
      <c r="F27" s="27"/>
      <c r="G27" s="27"/>
      <c r="H27" s="27"/>
      <c r="I27" s="28">
        <f t="shared" si="0"/>
        <v>6</v>
      </c>
      <c r="J27" s="74">
        <v>12</v>
      </c>
    </row>
    <row r="28" spans="1:10" ht="15" thickBot="1" x14ac:dyDescent="0.4">
      <c r="A28" s="39" t="s">
        <v>95</v>
      </c>
      <c r="B28" s="85" t="s">
        <v>96</v>
      </c>
      <c r="C28" s="114">
        <f>VLOOKUP(A28,'Utility ATV'!A$3:D$32,3,FALSE)</f>
        <v>10</v>
      </c>
      <c r="D28" s="4">
        <f>VLOOKUP(A28,'Utility ATV'!A$3:D$32,4,FALSE)</f>
        <v>6</v>
      </c>
      <c r="E28" s="4"/>
      <c r="F28" s="4"/>
      <c r="G28" s="60"/>
      <c r="H28" s="60"/>
      <c r="I28" s="71">
        <f t="shared" si="0"/>
        <v>6</v>
      </c>
      <c r="J28" s="70">
        <v>12</v>
      </c>
    </row>
    <row r="29" spans="1:10" x14ac:dyDescent="0.35">
      <c r="A29" s="38" t="s">
        <v>100</v>
      </c>
      <c r="B29" s="84" t="s">
        <v>101</v>
      </c>
      <c r="C29" s="106">
        <f>VLOOKUP(A29,'Utility ATV'!A$3:D$32,3,FALSE)</f>
        <v>12</v>
      </c>
      <c r="D29" s="27">
        <f>VLOOKUP(A29,'Utility ATV'!A$3:D$32,4,FALSE)</f>
        <v>4</v>
      </c>
      <c r="E29" s="27"/>
      <c r="F29" s="27"/>
      <c r="G29" s="27"/>
      <c r="H29" s="27"/>
      <c r="I29" s="28">
        <f t="shared" si="0"/>
        <v>4</v>
      </c>
      <c r="J29" s="69">
        <v>13</v>
      </c>
    </row>
    <row r="30" spans="1:10" ht="15" thickBot="1" x14ac:dyDescent="0.4">
      <c r="A30" s="39" t="s">
        <v>100</v>
      </c>
      <c r="B30" s="85" t="s">
        <v>102</v>
      </c>
      <c r="C30" s="114">
        <f>VLOOKUP(A30,'Utility ATV'!A$3:D$32,3,FALSE)</f>
        <v>12</v>
      </c>
      <c r="D30" s="4">
        <f>VLOOKUP(A30,'Utility ATV'!A$3:D$32,4,FALSE)</f>
        <v>4</v>
      </c>
      <c r="E30" s="4"/>
      <c r="F30" s="4"/>
      <c r="G30" s="60"/>
      <c r="H30" s="60"/>
      <c r="I30" s="71">
        <f t="shared" si="0"/>
        <v>4</v>
      </c>
      <c r="J30" s="70">
        <v>13</v>
      </c>
    </row>
    <row r="31" spans="1:10" x14ac:dyDescent="0.35">
      <c r="A31" s="38" t="s">
        <v>103</v>
      </c>
      <c r="B31" s="84" t="s">
        <v>104</v>
      </c>
      <c r="C31" s="106">
        <f>VLOOKUP(A31,'Utility ATV'!A$3:D$32,3,FALSE)</f>
        <v>13</v>
      </c>
      <c r="D31" s="27">
        <f>VLOOKUP(A31,'Utility ATV'!A$3:D$32,4,FALSE)</f>
        <v>3</v>
      </c>
      <c r="E31" s="27"/>
      <c r="F31" s="27"/>
      <c r="G31" s="27"/>
      <c r="H31" s="27"/>
      <c r="I31" s="28">
        <f t="shared" si="0"/>
        <v>3</v>
      </c>
      <c r="J31" s="69">
        <v>14</v>
      </c>
    </row>
    <row r="32" spans="1:10" ht="15" thickBot="1" x14ac:dyDescent="0.4">
      <c r="A32" s="39" t="s">
        <v>103</v>
      </c>
      <c r="B32" s="85" t="s">
        <v>105</v>
      </c>
      <c r="C32" s="114">
        <f>VLOOKUP(A32,'Utility ATV'!A$3:D$32,3,FALSE)</f>
        <v>13</v>
      </c>
      <c r="D32" s="4">
        <f>VLOOKUP(A32,'Utility ATV'!A$3:D$32,4,FALSE)</f>
        <v>3</v>
      </c>
      <c r="E32" s="4"/>
      <c r="F32" s="4"/>
      <c r="G32" s="60"/>
      <c r="H32" s="60"/>
      <c r="I32" s="71">
        <f t="shared" si="0"/>
        <v>3</v>
      </c>
      <c r="J32" s="70">
        <v>14</v>
      </c>
    </row>
    <row r="33" spans="1:10" x14ac:dyDescent="0.35">
      <c r="A33" s="38" t="s">
        <v>106</v>
      </c>
      <c r="B33" s="84" t="s">
        <v>107</v>
      </c>
      <c r="C33" s="106">
        <f>VLOOKUP(A33,'Utility ATV'!A$3:D$32,3,FALSE)</f>
        <v>14</v>
      </c>
      <c r="D33" s="27">
        <f>VLOOKUP(A33,'Utility ATV'!A$3:D$32,4,FALSE)</f>
        <v>2</v>
      </c>
      <c r="E33" s="27"/>
      <c r="F33" s="27"/>
      <c r="G33" s="27"/>
      <c r="H33" s="27"/>
      <c r="I33" s="28">
        <f t="shared" si="0"/>
        <v>2</v>
      </c>
      <c r="J33" s="74">
        <v>15</v>
      </c>
    </row>
    <row r="34" spans="1:10" ht="15" thickBot="1" x14ac:dyDescent="0.4">
      <c r="A34" s="39" t="s">
        <v>106</v>
      </c>
      <c r="B34" s="85" t="s">
        <v>108</v>
      </c>
      <c r="C34" s="114">
        <f>VLOOKUP(A34,'Utility ATV'!A$3:D$32,3,FALSE)</f>
        <v>14</v>
      </c>
      <c r="D34" s="4">
        <f>VLOOKUP(A34,'Utility ATV'!A$3:D$32,4,FALSE)</f>
        <v>2</v>
      </c>
      <c r="E34" s="4"/>
      <c r="F34" s="4"/>
      <c r="G34" s="60"/>
      <c r="H34" s="60"/>
      <c r="I34" s="71">
        <f t="shared" si="0"/>
        <v>2</v>
      </c>
      <c r="J34" s="77">
        <v>15</v>
      </c>
    </row>
    <row r="35" spans="1:10" x14ac:dyDescent="0.35">
      <c r="A35" s="38" t="s">
        <v>109</v>
      </c>
      <c r="B35" s="84" t="s">
        <v>110</v>
      </c>
      <c r="C35" s="106">
        <f>VLOOKUP(A35,'Utility ATV'!A$3:D$32,3,FALSE)</f>
        <v>15</v>
      </c>
      <c r="D35" s="27">
        <f>VLOOKUP(A35,'Utility ATV'!A$3:D$32,4,FALSE)</f>
        <v>1</v>
      </c>
      <c r="E35" s="27"/>
      <c r="F35" s="27"/>
      <c r="G35" s="27"/>
      <c r="H35" s="27"/>
      <c r="I35" s="28">
        <f t="shared" ref="I35:I66" si="1">F35+D35+H35</f>
        <v>1</v>
      </c>
      <c r="J35" s="69">
        <v>16</v>
      </c>
    </row>
    <row r="36" spans="1:10" ht="15" thickBot="1" x14ac:dyDescent="0.4">
      <c r="A36" s="39" t="s">
        <v>109</v>
      </c>
      <c r="B36" s="85" t="s">
        <v>111</v>
      </c>
      <c r="C36" s="114">
        <f>VLOOKUP(A36,'Utility ATV'!A$3:D$32,3,FALSE)</f>
        <v>15</v>
      </c>
      <c r="D36" s="4">
        <f>VLOOKUP(A36,'Utility ATV'!A$3:D$32,4,FALSE)</f>
        <v>1</v>
      </c>
      <c r="E36" s="4"/>
      <c r="F36" s="4"/>
      <c r="G36" s="60"/>
      <c r="H36" s="60"/>
      <c r="I36" s="71">
        <f t="shared" si="1"/>
        <v>1</v>
      </c>
      <c r="J36" s="70">
        <v>16</v>
      </c>
    </row>
    <row r="37" spans="1:10" ht="15" hidden="1" thickBot="1" x14ac:dyDescent="0.4">
      <c r="A37" s="7"/>
      <c r="B37" s="7"/>
      <c r="C37" s="80"/>
      <c r="D37" s="4"/>
      <c r="E37" s="3"/>
      <c r="F37" s="3"/>
      <c r="G37" s="72"/>
      <c r="H37" s="72"/>
      <c r="I37" s="73">
        <f t="shared" si="1"/>
        <v>0</v>
      </c>
      <c r="J37" s="74">
        <v>18</v>
      </c>
    </row>
    <row r="38" spans="1:10" ht="15" hidden="1" thickBot="1" x14ac:dyDescent="0.4">
      <c r="A38" s="6"/>
      <c r="B38" s="6"/>
      <c r="C38" s="80"/>
      <c r="D38" s="4"/>
      <c r="E38" s="3"/>
      <c r="F38" s="3"/>
      <c r="G38" s="60"/>
      <c r="H38" s="60"/>
      <c r="I38" s="71">
        <f t="shared" si="1"/>
        <v>0</v>
      </c>
      <c r="J38" s="77">
        <v>18</v>
      </c>
    </row>
    <row r="39" spans="1:10" ht="15" hidden="1" thickBot="1" x14ac:dyDescent="0.4">
      <c r="A39" s="9"/>
      <c r="B39" s="9"/>
      <c r="C39" s="80"/>
      <c r="D39" s="4"/>
      <c r="E39" s="3"/>
      <c r="F39" s="3"/>
      <c r="G39" s="72"/>
      <c r="H39" s="72"/>
      <c r="I39" s="73">
        <f t="shared" si="1"/>
        <v>0</v>
      </c>
      <c r="J39" s="69">
        <v>19</v>
      </c>
    </row>
    <row r="40" spans="1:10" ht="15" hidden="1" thickBot="1" x14ac:dyDescent="0.4">
      <c r="A40" s="11"/>
      <c r="B40" s="11"/>
      <c r="C40" s="80"/>
      <c r="D40" s="4"/>
      <c r="E40" s="3"/>
      <c r="F40" s="3"/>
      <c r="G40" s="60"/>
      <c r="H40" s="60"/>
      <c r="I40" s="71">
        <f t="shared" si="1"/>
        <v>0</v>
      </c>
      <c r="J40" s="70">
        <v>19</v>
      </c>
    </row>
    <row r="41" spans="1:10" ht="15" hidden="1" thickBot="1" x14ac:dyDescent="0.4">
      <c r="A41" s="7"/>
      <c r="B41" s="7"/>
      <c r="C41" s="80"/>
      <c r="D41" s="4"/>
      <c r="E41" s="3"/>
      <c r="F41" s="3"/>
      <c r="G41" s="72"/>
      <c r="H41" s="72"/>
      <c r="I41" s="73">
        <f t="shared" si="1"/>
        <v>0</v>
      </c>
      <c r="J41" s="74">
        <v>20</v>
      </c>
    </row>
    <row r="42" spans="1:10" ht="15" hidden="1" thickBot="1" x14ac:dyDescent="0.4">
      <c r="A42" s="6"/>
      <c r="B42" s="6"/>
      <c r="C42" s="80"/>
      <c r="D42" s="4"/>
      <c r="E42" s="3"/>
      <c r="F42" s="3"/>
      <c r="G42" s="75"/>
      <c r="H42" s="75"/>
      <c r="I42" s="76">
        <f t="shared" si="1"/>
        <v>0</v>
      </c>
      <c r="J42" s="77">
        <v>20</v>
      </c>
    </row>
    <row r="43" spans="1:10" hidden="1" x14ac:dyDescent="0.35">
      <c r="A43" s="38"/>
      <c r="B43" s="9"/>
      <c r="C43" s="79"/>
      <c r="D43" s="27"/>
      <c r="E43" s="27"/>
      <c r="F43" s="27"/>
      <c r="G43" s="27"/>
      <c r="H43" s="27"/>
      <c r="I43" s="28">
        <f t="shared" si="1"/>
        <v>0</v>
      </c>
      <c r="J43" s="69">
        <v>21</v>
      </c>
    </row>
    <row r="44" spans="1:10" ht="15" hidden="1" thickBot="1" x14ac:dyDescent="0.4">
      <c r="A44" s="39"/>
      <c r="B44" s="11"/>
      <c r="C44" s="80"/>
      <c r="D44" s="4"/>
      <c r="E44" s="4"/>
      <c r="F44" s="4"/>
      <c r="G44" s="60"/>
      <c r="H44" s="60"/>
      <c r="I44" s="71">
        <f t="shared" si="1"/>
        <v>0</v>
      </c>
      <c r="J44" s="70">
        <v>21</v>
      </c>
    </row>
    <row r="45" spans="1:10" hidden="1" x14ac:dyDescent="0.35">
      <c r="A45" s="38"/>
      <c r="B45" s="9"/>
      <c r="C45" s="81"/>
      <c r="D45" s="72"/>
      <c r="E45" s="72"/>
      <c r="F45" s="72"/>
      <c r="G45" s="72"/>
      <c r="H45" s="72"/>
      <c r="I45" s="73">
        <f t="shared" si="1"/>
        <v>0</v>
      </c>
      <c r="J45" s="74">
        <v>22</v>
      </c>
    </row>
    <row r="46" spans="1:10" ht="15" hidden="1" thickBot="1" x14ac:dyDescent="0.4">
      <c r="A46" s="39"/>
      <c r="B46" s="11"/>
      <c r="C46" s="80"/>
      <c r="D46" s="4"/>
      <c r="E46" s="4"/>
      <c r="F46" s="4"/>
      <c r="G46" s="60"/>
      <c r="H46" s="60"/>
      <c r="I46" s="71">
        <f t="shared" si="1"/>
        <v>0</v>
      </c>
      <c r="J46" s="77">
        <v>22</v>
      </c>
    </row>
    <row r="47" spans="1:10" hidden="1" x14ac:dyDescent="0.35">
      <c r="A47" s="9"/>
      <c r="B47" s="9"/>
      <c r="C47" s="81"/>
      <c r="D47" s="72"/>
      <c r="E47" s="72"/>
      <c r="F47" s="72"/>
      <c r="G47" s="72"/>
      <c r="H47" s="72"/>
      <c r="I47" s="73">
        <f t="shared" si="1"/>
        <v>0</v>
      </c>
      <c r="J47" s="69">
        <v>23</v>
      </c>
    </row>
    <row r="48" spans="1:10" ht="15" hidden="1" thickBot="1" x14ac:dyDescent="0.4">
      <c r="A48" s="11"/>
      <c r="B48" s="11"/>
      <c r="C48" s="80"/>
      <c r="D48" s="4"/>
      <c r="E48" s="4"/>
      <c r="F48" s="4"/>
      <c r="G48" s="60"/>
      <c r="H48" s="60"/>
      <c r="I48" s="71">
        <f t="shared" si="1"/>
        <v>0</v>
      </c>
      <c r="J48" s="70">
        <v>23</v>
      </c>
    </row>
    <row r="49" spans="1:10" hidden="1" x14ac:dyDescent="0.35">
      <c r="A49" s="7"/>
      <c r="B49" s="7"/>
      <c r="C49" s="81"/>
      <c r="D49" s="72"/>
      <c r="E49" s="72"/>
      <c r="F49" s="72"/>
      <c r="G49" s="72"/>
      <c r="H49" s="72"/>
      <c r="I49" s="73">
        <f t="shared" si="1"/>
        <v>0</v>
      </c>
      <c r="J49" s="74">
        <v>24</v>
      </c>
    </row>
    <row r="50" spans="1:10" ht="15" hidden="1" thickBot="1" x14ac:dyDescent="0.4">
      <c r="A50" s="6"/>
      <c r="B50" s="6"/>
      <c r="C50" s="80"/>
      <c r="D50" s="4"/>
      <c r="E50" s="4"/>
      <c r="F50" s="4"/>
      <c r="G50" s="60"/>
      <c r="H50" s="60"/>
      <c r="I50" s="71">
        <f t="shared" si="1"/>
        <v>0</v>
      </c>
      <c r="J50" s="77">
        <v>24</v>
      </c>
    </row>
    <row r="51" spans="1:10" hidden="1" x14ac:dyDescent="0.35">
      <c r="A51" s="9"/>
      <c r="B51" s="9"/>
      <c r="C51" s="81"/>
      <c r="D51" s="72"/>
      <c r="E51" s="72"/>
      <c r="F51" s="72"/>
      <c r="G51" s="72"/>
      <c r="H51" s="72"/>
      <c r="I51" s="73">
        <f t="shared" si="1"/>
        <v>0</v>
      </c>
      <c r="J51" s="69">
        <v>25</v>
      </c>
    </row>
    <row r="52" spans="1:10" ht="15" hidden="1" thickBot="1" x14ac:dyDescent="0.4">
      <c r="A52" s="11"/>
      <c r="B52" s="11"/>
      <c r="C52" s="80"/>
      <c r="D52" s="4"/>
      <c r="E52" s="4"/>
      <c r="F52" s="4"/>
      <c r="G52" s="60"/>
      <c r="H52" s="60"/>
      <c r="I52" s="71">
        <f t="shared" si="1"/>
        <v>0</v>
      </c>
      <c r="J52" s="70">
        <v>25</v>
      </c>
    </row>
    <row r="53" spans="1:10" hidden="1" x14ac:dyDescent="0.35">
      <c r="A53" s="7"/>
      <c r="B53" s="7"/>
      <c r="C53" s="81"/>
      <c r="D53" s="72"/>
      <c r="E53" s="72"/>
      <c r="F53" s="72"/>
      <c r="G53" s="72"/>
      <c r="H53" s="72"/>
      <c r="I53" s="73">
        <f t="shared" si="1"/>
        <v>0</v>
      </c>
      <c r="J53" s="74">
        <v>26</v>
      </c>
    </row>
    <row r="54" spans="1:10" ht="15" hidden="1" thickBot="1" x14ac:dyDescent="0.4">
      <c r="A54" s="6"/>
      <c r="B54" s="6"/>
      <c r="C54" s="80"/>
      <c r="D54" s="4"/>
      <c r="E54" s="4"/>
      <c r="F54" s="4"/>
      <c r="G54" s="60"/>
      <c r="H54" s="60"/>
      <c r="I54" s="71">
        <f t="shared" si="1"/>
        <v>0</v>
      </c>
      <c r="J54" s="77">
        <v>26</v>
      </c>
    </row>
    <row r="55" spans="1:10" hidden="1" x14ac:dyDescent="0.35">
      <c r="A55" s="9"/>
      <c r="B55" s="9"/>
      <c r="C55" s="81"/>
      <c r="D55" s="72"/>
      <c r="E55" s="72"/>
      <c r="F55" s="72"/>
      <c r="G55" s="72"/>
      <c r="H55" s="72"/>
      <c r="I55" s="73">
        <f t="shared" si="1"/>
        <v>0</v>
      </c>
      <c r="J55" s="69">
        <v>27</v>
      </c>
    </row>
    <row r="56" spans="1:10" ht="15" hidden="1" thickBot="1" x14ac:dyDescent="0.4">
      <c r="A56" s="11"/>
      <c r="B56" s="11"/>
      <c r="C56" s="80"/>
      <c r="D56" s="4"/>
      <c r="E56" s="4"/>
      <c r="F56" s="4"/>
      <c r="G56" s="60"/>
      <c r="H56" s="60"/>
      <c r="I56" s="71">
        <f t="shared" si="1"/>
        <v>0</v>
      </c>
      <c r="J56" s="70">
        <v>27</v>
      </c>
    </row>
    <row r="57" spans="1:10" hidden="1" x14ac:dyDescent="0.35">
      <c r="A57" s="7"/>
      <c r="B57" s="7"/>
      <c r="C57" s="81"/>
      <c r="D57" s="72"/>
      <c r="E57" s="72"/>
      <c r="F57" s="72"/>
      <c r="G57" s="72"/>
      <c r="H57" s="72"/>
      <c r="I57" s="73">
        <f t="shared" si="1"/>
        <v>0</v>
      </c>
      <c r="J57" s="74">
        <v>28</v>
      </c>
    </row>
    <row r="58" spans="1:10" ht="15" hidden="1" thickBot="1" x14ac:dyDescent="0.4">
      <c r="A58" s="11"/>
      <c r="B58" s="11"/>
      <c r="C58" s="80"/>
      <c r="D58" s="4"/>
      <c r="E58" s="4"/>
      <c r="F58" s="4"/>
      <c r="G58" s="60"/>
      <c r="H58" s="60"/>
      <c r="I58" s="71">
        <f t="shared" si="1"/>
        <v>0</v>
      </c>
      <c r="J58" s="70">
        <v>28</v>
      </c>
    </row>
    <row r="59" spans="1:10" hidden="1" x14ac:dyDescent="0.35">
      <c r="A59" s="38"/>
      <c r="B59" s="9"/>
      <c r="C59" s="79"/>
      <c r="D59" s="27"/>
      <c r="E59" s="27"/>
      <c r="F59" s="27"/>
      <c r="G59" s="27"/>
      <c r="H59" s="27"/>
      <c r="I59" s="28">
        <f t="shared" si="1"/>
        <v>0</v>
      </c>
      <c r="J59" s="69">
        <v>29</v>
      </c>
    </row>
    <row r="60" spans="1:10" ht="15" hidden="1" thickBot="1" x14ac:dyDescent="0.4">
      <c r="A60" s="39"/>
      <c r="B60" s="11"/>
      <c r="C60" s="80"/>
      <c r="D60" s="4"/>
      <c r="E60" s="4"/>
      <c r="F60" s="4"/>
      <c r="G60" s="60"/>
      <c r="H60" s="60"/>
      <c r="I60" s="71">
        <f t="shared" si="1"/>
        <v>0</v>
      </c>
      <c r="J60" s="70">
        <v>29</v>
      </c>
    </row>
    <row r="61" spans="1:10" x14ac:dyDescent="0.35">
      <c r="D61" s="26">
        <f>SUM(D3:D60)</f>
        <v>262</v>
      </c>
      <c r="F61" s="26">
        <f>SUM(F3:F60)</f>
        <v>220</v>
      </c>
      <c r="H61" s="26">
        <f>SUM(H3:H60)</f>
        <v>0</v>
      </c>
    </row>
  </sheetData>
  <autoFilter ref="A2:I18">
    <sortState ref="A3:I61">
      <sortCondition descending="1" ref="I2:I18"/>
    </sortState>
  </autoFilter>
  <sortState ref="A3:J61">
    <sortCondition descending="1" ref="I3"/>
  </sortState>
  <mergeCells count="1">
    <mergeCell ref="A1:H1"/>
  </mergeCells>
  <conditionalFormatting sqref="B1:B4 B37:B1048576">
    <cfRule type="duplicateValues" dxfId="1" priority="2"/>
  </conditionalFormatting>
  <conditionalFormatting sqref="B5:B36">
    <cfRule type="duplicateValues" dxfId="0" priority="1"/>
  </conditionalFormatting>
  <pageMargins left="0.70866141732283472" right="0.39370078740157483" top="1.1023622047244095" bottom="0.74803149606299213" header="0.31496062992125984" footer="0.19685039370078741"/>
  <pageSetup paperSize="9" scale="63" orientation="portrait" r:id="rId1"/>
  <headerFooter>
    <oddHeader>&amp;L&amp;G</oddHead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G16" sqref="G16"/>
    </sheetView>
  </sheetViews>
  <sheetFormatPr defaultColWidth="18" defaultRowHeight="14.5" x14ac:dyDescent="0.35"/>
  <cols>
    <col min="1" max="1" width="29.7265625" style="26" bestFit="1" customWidth="1"/>
    <col min="2" max="2" width="18" style="26"/>
    <col min="3" max="3" width="10.7265625" style="26" customWidth="1"/>
    <col min="4" max="4" width="10.26953125" style="26" customWidth="1"/>
    <col min="5" max="5" width="7.7265625" style="26" customWidth="1"/>
    <col min="6" max="6" width="25.54296875" style="26" bestFit="1" customWidth="1"/>
    <col min="7" max="7" width="19.7265625" style="26" customWidth="1"/>
    <col min="8" max="9" width="9.54296875" style="26" customWidth="1"/>
    <col min="10" max="10" width="7.1796875" style="26" customWidth="1"/>
    <col min="11" max="11" width="28.81640625" style="26" customWidth="1"/>
    <col min="12" max="12" width="19.54296875" style="26" customWidth="1"/>
    <col min="13" max="14" width="11.7265625" style="26" customWidth="1"/>
    <col min="15" max="16384" width="18" style="26"/>
  </cols>
  <sheetData>
    <row r="1" spans="1:14" ht="19" thickBot="1" x14ac:dyDescent="0.5">
      <c r="A1" s="121" t="s">
        <v>15</v>
      </c>
      <c r="B1" s="121"/>
      <c r="C1" s="121"/>
      <c r="D1" s="121"/>
      <c r="F1" s="119" t="s">
        <v>32</v>
      </c>
      <c r="G1" s="119"/>
      <c r="H1" s="119"/>
      <c r="I1" s="120"/>
      <c r="J1" s="25"/>
      <c r="K1" s="121" t="s">
        <v>31</v>
      </c>
      <c r="L1" s="121"/>
      <c r="M1" s="121"/>
      <c r="N1" s="121"/>
    </row>
    <row r="2" spans="1:14" ht="15" thickBot="1" x14ac:dyDescent="0.4">
      <c r="A2" s="4" t="s">
        <v>1</v>
      </c>
      <c r="B2" s="4" t="s">
        <v>2</v>
      </c>
      <c r="C2" s="3" t="s">
        <v>0</v>
      </c>
      <c r="D2" s="3" t="s">
        <v>4</v>
      </c>
      <c r="F2" s="49" t="s">
        <v>1</v>
      </c>
      <c r="G2" s="23" t="s">
        <v>2</v>
      </c>
      <c r="H2" s="23" t="s">
        <v>0</v>
      </c>
      <c r="I2" s="43" t="s">
        <v>3</v>
      </c>
      <c r="K2" s="4" t="s">
        <v>1</v>
      </c>
      <c r="L2" s="4" t="s">
        <v>2</v>
      </c>
      <c r="M2" s="3" t="s">
        <v>0</v>
      </c>
      <c r="N2" s="3" t="s">
        <v>4</v>
      </c>
    </row>
    <row r="3" spans="1:14" x14ac:dyDescent="0.35">
      <c r="A3" s="19" t="s">
        <v>179</v>
      </c>
      <c r="B3" s="29" t="s">
        <v>46</v>
      </c>
      <c r="C3" s="27">
        <v>1</v>
      </c>
      <c r="D3" s="28">
        <v>20</v>
      </c>
      <c r="F3" s="19" t="s">
        <v>181</v>
      </c>
      <c r="G3" s="19" t="s">
        <v>17</v>
      </c>
      <c r="H3" s="27">
        <v>1</v>
      </c>
      <c r="I3" s="28">
        <v>20</v>
      </c>
      <c r="K3" s="17"/>
      <c r="L3" s="29"/>
      <c r="M3" s="27">
        <v>1</v>
      </c>
      <c r="N3" s="28">
        <v>20</v>
      </c>
    </row>
    <row r="4" spans="1:14" ht="15" thickBot="1" x14ac:dyDescent="0.4">
      <c r="A4" s="19" t="s">
        <v>179</v>
      </c>
      <c r="B4" s="30" t="s">
        <v>74</v>
      </c>
      <c r="C4" s="4">
        <f>C3</f>
        <v>1</v>
      </c>
      <c r="D4" s="14">
        <f>D3</f>
        <v>20</v>
      </c>
      <c r="F4" s="20" t="s">
        <v>181</v>
      </c>
      <c r="G4" s="20" t="s">
        <v>16</v>
      </c>
      <c r="H4" s="4">
        <f t="shared" ref="H4:I4" si="0">H3</f>
        <v>1</v>
      </c>
      <c r="I4" s="14">
        <f t="shared" si="0"/>
        <v>20</v>
      </c>
      <c r="K4" s="18"/>
      <c r="L4" s="30"/>
      <c r="M4" s="4">
        <f>M3</f>
        <v>1</v>
      </c>
      <c r="N4" s="14">
        <f>N3</f>
        <v>20</v>
      </c>
    </row>
    <row r="5" spans="1:14" x14ac:dyDescent="0.35">
      <c r="A5" s="17" t="s">
        <v>45</v>
      </c>
      <c r="B5" s="17" t="s">
        <v>180</v>
      </c>
      <c r="C5" s="27">
        <v>2</v>
      </c>
      <c r="D5" s="28">
        <v>17</v>
      </c>
      <c r="F5" s="35" t="s">
        <v>222</v>
      </c>
      <c r="G5" s="19" t="s">
        <v>14</v>
      </c>
      <c r="H5" s="46">
        <v>2</v>
      </c>
      <c r="I5" s="47">
        <v>17</v>
      </c>
      <c r="K5" s="9"/>
      <c r="L5" s="9"/>
      <c r="M5" s="27">
        <v>2</v>
      </c>
      <c r="N5" s="28">
        <v>17</v>
      </c>
    </row>
    <row r="6" spans="1:14" ht="15" thickBot="1" x14ac:dyDescent="0.4">
      <c r="A6" s="18" t="s">
        <v>45</v>
      </c>
      <c r="B6" s="18" t="s">
        <v>36</v>
      </c>
      <c r="C6" s="4">
        <f>C5</f>
        <v>2</v>
      </c>
      <c r="D6" s="14">
        <f>D5</f>
        <v>17</v>
      </c>
      <c r="F6" s="36" t="s">
        <v>222</v>
      </c>
      <c r="G6" s="18" t="s">
        <v>223</v>
      </c>
      <c r="H6" s="4">
        <f t="shared" ref="H6:I6" si="1">H5</f>
        <v>2</v>
      </c>
      <c r="I6" s="14">
        <f t="shared" si="1"/>
        <v>17</v>
      </c>
      <c r="K6" s="11"/>
      <c r="L6" s="11"/>
      <c r="M6" s="4">
        <f>M5</f>
        <v>2</v>
      </c>
      <c r="N6" s="14">
        <f>N5</f>
        <v>17</v>
      </c>
    </row>
    <row r="7" spans="1:14" x14ac:dyDescent="0.35">
      <c r="A7" s="19" t="s">
        <v>181</v>
      </c>
      <c r="B7" s="19" t="s">
        <v>17</v>
      </c>
      <c r="C7" s="27">
        <v>3</v>
      </c>
      <c r="D7" s="28">
        <v>15</v>
      </c>
      <c r="F7" s="19" t="s">
        <v>185</v>
      </c>
      <c r="G7" s="19" t="s">
        <v>186</v>
      </c>
      <c r="H7" s="27">
        <v>3</v>
      </c>
      <c r="I7" s="28">
        <v>15</v>
      </c>
      <c r="K7" s="19"/>
      <c r="L7" s="19"/>
      <c r="M7" s="27">
        <v>3</v>
      </c>
      <c r="N7" s="28">
        <v>15</v>
      </c>
    </row>
    <row r="8" spans="1:14" ht="15" thickBot="1" x14ac:dyDescent="0.4">
      <c r="A8" s="20" t="s">
        <v>181</v>
      </c>
      <c r="B8" s="20" t="s">
        <v>16</v>
      </c>
      <c r="C8" s="4">
        <f>C7</f>
        <v>3</v>
      </c>
      <c r="D8" s="14">
        <f>D7</f>
        <v>15</v>
      </c>
      <c r="F8" s="20" t="s">
        <v>185</v>
      </c>
      <c r="G8" s="20" t="s">
        <v>187</v>
      </c>
      <c r="H8" s="4">
        <f t="shared" ref="H8:I8" si="2">H7</f>
        <v>3</v>
      </c>
      <c r="I8" s="14">
        <f t="shared" si="2"/>
        <v>15</v>
      </c>
      <c r="K8" s="20"/>
      <c r="L8" s="20"/>
      <c r="M8" s="4">
        <f>M7</f>
        <v>3</v>
      </c>
      <c r="N8" s="14">
        <f>N7</f>
        <v>15</v>
      </c>
    </row>
    <row r="9" spans="1:14" x14ac:dyDescent="0.35">
      <c r="A9" s="17" t="s">
        <v>182</v>
      </c>
      <c r="B9" s="17" t="s">
        <v>183</v>
      </c>
      <c r="C9" s="27">
        <v>4</v>
      </c>
      <c r="D9" s="28">
        <v>13</v>
      </c>
      <c r="F9" s="19" t="s">
        <v>224</v>
      </c>
      <c r="G9" s="17" t="s">
        <v>225</v>
      </c>
      <c r="H9" s="27">
        <v>4</v>
      </c>
      <c r="I9" s="28">
        <v>13</v>
      </c>
      <c r="K9" s="17"/>
      <c r="L9" s="17"/>
      <c r="M9" s="27">
        <v>4</v>
      </c>
      <c r="N9" s="28">
        <v>13</v>
      </c>
    </row>
    <row r="10" spans="1:14" ht="15" thickBot="1" x14ac:dyDescent="0.4">
      <c r="A10" s="18" t="s">
        <v>182</v>
      </c>
      <c r="B10" s="18" t="s">
        <v>184</v>
      </c>
      <c r="C10" s="4">
        <f>C9</f>
        <v>4</v>
      </c>
      <c r="D10" s="14">
        <f>D9</f>
        <v>13</v>
      </c>
      <c r="F10" s="20" t="s">
        <v>224</v>
      </c>
      <c r="G10" s="18" t="s">
        <v>37</v>
      </c>
      <c r="H10" s="4">
        <f t="shared" ref="H10:I10" si="3">H9</f>
        <v>4</v>
      </c>
      <c r="I10" s="14">
        <f t="shared" si="3"/>
        <v>13</v>
      </c>
      <c r="K10" s="18"/>
      <c r="L10" s="18"/>
      <c r="M10" s="4">
        <f>M9</f>
        <v>4</v>
      </c>
      <c r="N10" s="14">
        <f>N9</f>
        <v>13</v>
      </c>
    </row>
    <row r="11" spans="1:14" x14ac:dyDescent="0.35">
      <c r="A11" s="19" t="s">
        <v>185</v>
      </c>
      <c r="B11" s="19" t="s">
        <v>186</v>
      </c>
      <c r="C11" s="27">
        <v>5</v>
      </c>
      <c r="D11" s="28">
        <v>11</v>
      </c>
      <c r="F11" s="35" t="s">
        <v>226</v>
      </c>
      <c r="G11" s="19" t="s">
        <v>35</v>
      </c>
      <c r="H11" s="27">
        <v>5</v>
      </c>
      <c r="I11" s="28">
        <v>11</v>
      </c>
      <c r="K11" s="19"/>
      <c r="L11" s="19"/>
      <c r="M11" s="27">
        <v>5</v>
      </c>
      <c r="N11" s="28">
        <v>11</v>
      </c>
    </row>
    <row r="12" spans="1:14" ht="15" thickBot="1" x14ac:dyDescent="0.4">
      <c r="A12" s="20" t="s">
        <v>185</v>
      </c>
      <c r="B12" s="20" t="s">
        <v>187</v>
      </c>
      <c r="C12" s="4">
        <f>C11</f>
        <v>5</v>
      </c>
      <c r="D12" s="14">
        <f>D11</f>
        <v>11</v>
      </c>
      <c r="F12" s="36" t="s">
        <v>226</v>
      </c>
      <c r="G12" s="18" t="s">
        <v>46</v>
      </c>
      <c r="H12" s="4">
        <f t="shared" ref="H12:I12" si="4">H11</f>
        <v>5</v>
      </c>
      <c r="I12" s="14">
        <f t="shared" si="4"/>
        <v>11</v>
      </c>
      <c r="K12" s="20"/>
      <c r="L12" s="20"/>
      <c r="M12" s="4">
        <f>M11</f>
        <v>5</v>
      </c>
      <c r="N12" s="14">
        <f>N11</f>
        <v>11</v>
      </c>
    </row>
    <row r="13" spans="1:14" x14ac:dyDescent="0.35">
      <c r="A13" s="17" t="s">
        <v>51</v>
      </c>
      <c r="B13" s="17" t="s">
        <v>188</v>
      </c>
      <c r="C13" s="27">
        <v>6</v>
      </c>
      <c r="D13" s="28">
        <v>10</v>
      </c>
      <c r="F13" s="38"/>
      <c r="G13" s="9"/>
      <c r="H13" s="27">
        <v>6</v>
      </c>
      <c r="I13" s="28">
        <v>10</v>
      </c>
      <c r="K13" s="17"/>
      <c r="L13" s="17"/>
      <c r="M13" s="27">
        <v>6</v>
      </c>
      <c r="N13" s="28">
        <v>10</v>
      </c>
    </row>
    <row r="14" spans="1:14" ht="15" thickBot="1" x14ac:dyDescent="0.4">
      <c r="A14" s="18" t="s">
        <v>51</v>
      </c>
      <c r="B14" s="18" t="s">
        <v>61</v>
      </c>
      <c r="C14" s="4">
        <f>C13</f>
        <v>6</v>
      </c>
      <c r="D14" s="14">
        <f>D13</f>
        <v>10</v>
      </c>
      <c r="F14" s="39"/>
      <c r="G14" s="11"/>
      <c r="H14" s="4">
        <f t="shared" ref="H14:I14" si="5">H13</f>
        <v>6</v>
      </c>
      <c r="I14" s="14">
        <f t="shared" si="5"/>
        <v>10</v>
      </c>
      <c r="K14" s="18"/>
      <c r="L14" s="18"/>
      <c r="M14" s="4">
        <f>M13</f>
        <v>6</v>
      </c>
      <c r="N14" s="14">
        <f>N13</f>
        <v>10</v>
      </c>
    </row>
    <row r="15" spans="1:14" x14ac:dyDescent="0.35">
      <c r="A15" s="7" t="s">
        <v>189</v>
      </c>
      <c r="B15" s="7" t="s">
        <v>190</v>
      </c>
      <c r="C15" s="27">
        <v>7</v>
      </c>
      <c r="D15" s="28">
        <v>9</v>
      </c>
      <c r="F15" s="38"/>
      <c r="G15" s="7"/>
      <c r="H15" s="27">
        <v>7</v>
      </c>
      <c r="I15" s="28">
        <v>9</v>
      </c>
      <c r="K15" s="9"/>
      <c r="L15" s="7"/>
      <c r="M15" s="27">
        <v>7</v>
      </c>
      <c r="N15" s="28">
        <v>9</v>
      </c>
    </row>
    <row r="16" spans="1:14" ht="15" thickBot="1" x14ac:dyDescent="0.4">
      <c r="A16" s="6" t="s">
        <v>189</v>
      </c>
      <c r="B16" s="6" t="s">
        <v>191</v>
      </c>
      <c r="C16" s="4">
        <f>C15</f>
        <v>7</v>
      </c>
      <c r="D16" s="14">
        <f>D15</f>
        <v>9</v>
      </c>
      <c r="F16" s="39"/>
      <c r="G16" s="6"/>
      <c r="H16" s="4">
        <f t="shared" ref="H16:I16" si="6">H15</f>
        <v>7</v>
      </c>
      <c r="I16" s="14">
        <f t="shared" si="6"/>
        <v>9</v>
      </c>
      <c r="K16" s="11"/>
      <c r="L16" s="6"/>
      <c r="M16" s="4">
        <f>M15</f>
        <v>7</v>
      </c>
      <c r="N16" s="14">
        <f>N15</f>
        <v>9</v>
      </c>
    </row>
    <row r="17" spans="1:14" x14ac:dyDescent="0.35">
      <c r="A17" s="9" t="s">
        <v>192</v>
      </c>
      <c r="B17" s="9" t="s">
        <v>57</v>
      </c>
      <c r="C17" s="27">
        <v>8</v>
      </c>
      <c r="D17" s="28">
        <v>8</v>
      </c>
      <c r="F17" s="38"/>
      <c r="G17" s="9"/>
      <c r="H17" s="27">
        <v>8</v>
      </c>
      <c r="I17" s="28">
        <v>8</v>
      </c>
      <c r="K17" s="9"/>
      <c r="L17" s="9"/>
      <c r="M17" s="27">
        <v>8</v>
      </c>
      <c r="N17" s="28">
        <v>8</v>
      </c>
    </row>
    <row r="18" spans="1:14" ht="15" thickBot="1" x14ac:dyDescent="0.4">
      <c r="A18" s="11" t="s">
        <v>192</v>
      </c>
      <c r="B18" s="11" t="s">
        <v>47</v>
      </c>
      <c r="C18" s="4">
        <f>C17</f>
        <v>8</v>
      </c>
      <c r="D18" s="14">
        <f>D17</f>
        <v>8</v>
      </c>
      <c r="F18" s="39"/>
      <c r="G18" s="11"/>
      <c r="H18" s="4">
        <f t="shared" ref="H18:I18" si="7">H17</f>
        <v>8</v>
      </c>
      <c r="I18" s="14">
        <f t="shared" si="7"/>
        <v>8</v>
      </c>
      <c r="K18" s="11"/>
      <c r="L18" s="11"/>
      <c r="M18" s="4">
        <f>M17</f>
        <v>8</v>
      </c>
      <c r="N18" s="14">
        <f>N17</f>
        <v>8</v>
      </c>
    </row>
    <row r="19" spans="1:14" x14ac:dyDescent="0.35">
      <c r="A19" s="19" t="s">
        <v>193</v>
      </c>
      <c r="B19" s="19" t="s">
        <v>194</v>
      </c>
      <c r="C19" s="27">
        <v>9</v>
      </c>
      <c r="D19" s="28">
        <v>7</v>
      </c>
      <c r="F19" s="7"/>
      <c r="G19" s="7"/>
      <c r="H19" s="27">
        <v>9</v>
      </c>
      <c r="I19" s="28">
        <v>7</v>
      </c>
      <c r="K19" s="19"/>
      <c r="L19" s="19"/>
      <c r="M19" s="27">
        <v>9</v>
      </c>
      <c r="N19" s="28">
        <v>7</v>
      </c>
    </row>
    <row r="20" spans="1:14" ht="15" thickBot="1" x14ac:dyDescent="0.4">
      <c r="A20" s="20" t="s">
        <v>193</v>
      </c>
      <c r="B20" s="20" t="s">
        <v>195</v>
      </c>
      <c r="C20" s="3">
        <f>C19</f>
        <v>9</v>
      </c>
      <c r="D20" s="45">
        <f>D19</f>
        <v>7</v>
      </c>
      <c r="F20" s="7"/>
      <c r="G20" s="6"/>
      <c r="H20" s="4">
        <f t="shared" ref="H20:I20" si="8">H19</f>
        <v>9</v>
      </c>
      <c r="I20" s="14">
        <f t="shared" si="8"/>
        <v>7</v>
      </c>
      <c r="K20" s="20"/>
      <c r="L20" s="20"/>
      <c r="M20" s="3">
        <f>M19</f>
        <v>9</v>
      </c>
      <c r="N20" s="45">
        <f>N19</f>
        <v>7</v>
      </c>
    </row>
    <row r="21" spans="1:14" x14ac:dyDescent="0.35">
      <c r="A21" s="38" t="s">
        <v>196</v>
      </c>
      <c r="B21" s="9" t="s">
        <v>48</v>
      </c>
      <c r="C21" s="27">
        <v>10</v>
      </c>
      <c r="D21" s="28">
        <v>6</v>
      </c>
      <c r="F21" s="19"/>
      <c r="G21" s="17"/>
      <c r="H21" s="27">
        <v>10</v>
      </c>
      <c r="I21" s="28">
        <v>6</v>
      </c>
      <c r="K21" s="38"/>
      <c r="L21" s="9"/>
      <c r="M21" s="27">
        <v>10</v>
      </c>
      <c r="N21" s="28">
        <v>6</v>
      </c>
    </row>
    <row r="22" spans="1:14" ht="15" thickBot="1" x14ac:dyDescent="0.4">
      <c r="A22" s="39" t="s">
        <v>196</v>
      </c>
      <c r="B22" s="11" t="s">
        <v>197</v>
      </c>
      <c r="C22" s="4">
        <f>C21</f>
        <v>10</v>
      </c>
      <c r="D22" s="14">
        <f>D21</f>
        <v>6</v>
      </c>
      <c r="F22" s="18"/>
      <c r="G22" s="18"/>
      <c r="H22" s="4">
        <f t="shared" ref="H22:I22" si="9">H21</f>
        <v>10</v>
      </c>
      <c r="I22" s="14">
        <f t="shared" si="9"/>
        <v>6</v>
      </c>
      <c r="K22" s="39"/>
      <c r="L22" s="11"/>
      <c r="M22" s="4">
        <f>M21</f>
        <v>10</v>
      </c>
      <c r="N22" s="14">
        <f>N21</f>
        <v>6</v>
      </c>
    </row>
    <row r="23" spans="1:14" x14ac:dyDescent="0.35">
      <c r="A23" s="7" t="s">
        <v>198</v>
      </c>
      <c r="B23" s="7" t="s">
        <v>199</v>
      </c>
      <c r="C23" s="27">
        <v>11</v>
      </c>
      <c r="D23" s="28">
        <v>5</v>
      </c>
      <c r="F23" s="40"/>
      <c r="G23" s="7"/>
      <c r="H23" s="27">
        <v>11</v>
      </c>
      <c r="I23" s="28"/>
      <c r="K23" s="7"/>
      <c r="L23" s="7"/>
      <c r="M23" s="27">
        <v>11</v>
      </c>
      <c r="N23" s="28">
        <v>5</v>
      </c>
    </row>
    <row r="24" spans="1:14" ht="15" thickBot="1" x14ac:dyDescent="0.4">
      <c r="A24" s="6" t="s">
        <v>198</v>
      </c>
      <c r="B24" s="6" t="s">
        <v>200</v>
      </c>
      <c r="C24" s="4">
        <f>C23</f>
        <v>11</v>
      </c>
      <c r="D24" s="14">
        <f>D23</f>
        <v>5</v>
      </c>
      <c r="F24" s="40"/>
      <c r="G24" s="6"/>
      <c r="H24" s="4">
        <f t="shared" ref="H24" si="10">H23</f>
        <v>11</v>
      </c>
      <c r="I24" s="14"/>
      <c r="K24" s="6"/>
      <c r="L24" s="6"/>
      <c r="M24" s="4">
        <f>M23</f>
        <v>11</v>
      </c>
      <c r="N24" s="14">
        <f>N23</f>
        <v>5</v>
      </c>
    </row>
    <row r="25" spans="1:14" x14ac:dyDescent="0.35">
      <c r="A25" s="9" t="s">
        <v>201</v>
      </c>
      <c r="B25" s="9" t="s">
        <v>202</v>
      </c>
      <c r="C25" s="27">
        <v>12</v>
      </c>
      <c r="D25" s="28">
        <v>4</v>
      </c>
      <c r="F25" s="38"/>
      <c r="G25" s="9"/>
      <c r="H25" s="27">
        <v>12</v>
      </c>
      <c r="I25" s="28"/>
      <c r="K25" s="9"/>
      <c r="L25" s="9"/>
      <c r="M25" s="27">
        <v>12</v>
      </c>
      <c r="N25" s="28">
        <v>4</v>
      </c>
    </row>
    <row r="26" spans="1:14" ht="15" thickBot="1" x14ac:dyDescent="0.4">
      <c r="A26" s="11" t="s">
        <v>201</v>
      </c>
      <c r="B26" s="11" t="s">
        <v>203</v>
      </c>
      <c r="C26" s="4">
        <f>C25</f>
        <v>12</v>
      </c>
      <c r="D26" s="14">
        <f>D25</f>
        <v>4</v>
      </c>
      <c r="F26" s="39"/>
      <c r="G26" s="11"/>
      <c r="H26" s="4">
        <f t="shared" ref="H26" si="11">H25</f>
        <v>12</v>
      </c>
      <c r="I26" s="14"/>
      <c r="K26" s="11"/>
      <c r="L26" s="11"/>
      <c r="M26" s="4">
        <f>M25</f>
        <v>12</v>
      </c>
      <c r="N26" s="14">
        <f>N25</f>
        <v>4</v>
      </c>
    </row>
    <row r="27" spans="1:14" x14ac:dyDescent="0.35">
      <c r="A27" s="7" t="s">
        <v>204</v>
      </c>
      <c r="B27" s="7" t="s">
        <v>205</v>
      </c>
      <c r="C27" s="27">
        <v>13</v>
      </c>
      <c r="D27" s="28">
        <v>3</v>
      </c>
      <c r="F27" s="40"/>
      <c r="G27" s="7"/>
      <c r="H27" s="27">
        <v>13</v>
      </c>
      <c r="I27" s="28"/>
      <c r="K27" s="7"/>
      <c r="L27" s="7"/>
      <c r="M27" s="27">
        <v>13</v>
      </c>
      <c r="N27" s="28">
        <v>3</v>
      </c>
    </row>
    <row r="28" spans="1:14" ht="15" thickBot="1" x14ac:dyDescent="0.4">
      <c r="A28" s="6" t="s">
        <v>204</v>
      </c>
      <c r="B28" s="6" t="s">
        <v>206</v>
      </c>
      <c r="C28" s="4">
        <f>C27</f>
        <v>13</v>
      </c>
      <c r="D28" s="14">
        <f>D27</f>
        <v>3</v>
      </c>
      <c r="F28" s="40"/>
      <c r="G28" s="6"/>
      <c r="H28" s="4">
        <f t="shared" ref="H28" si="12">H27</f>
        <v>13</v>
      </c>
      <c r="I28" s="14"/>
      <c r="K28" s="6"/>
      <c r="L28" s="6"/>
      <c r="M28" s="4">
        <f>M27</f>
        <v>13</v>
      </c>
      <c r="N28" s="14">
        <f>N27</f>
        <v>3</v>
      </c>
    </row>
    <row r="29" spans="1:14" x14ac:dyDescent="0.35">
      <c r="A29" s="9" t="s">
        <v>207</v>
      </c>
      <c r="B29" s="9" t="s">
        <v>208</v>
      </c>
      <c r="C29" s="27">
        <v>14</v>
      </c>
      <c r="D29" s="28">
        <v>2</v>
      </c>
      <c r="F29" s="38"/>
      <c r="G29" s="9"/>
      <c r="H29" s="27">
        <v>14</v>
      </c>
      <c r="I29" s="28"/>
      <c r="K29" s="17"/>
      <c r="L29" s="17"/>
      <c r="M29" s="27">
        <v>14</v>
      </c>
      <c r="N29" s="28">
        <v>2</v>
      </c>
    </row>
    <row r="30" spans="1:14" ht="15" thickBot="1" x14ac:dyDescent="0.4">
      <c r="A30" s="11" t="s">
        <v>207</v>
      </c>
      <c r="B30" s="11" t="s">
        <v>209</v>
      </c>
      <c r="C30" s="4">
        <f>C29</f>
        <v>14</v>
      </c>
      <c r="D30" s="14">
        <f>D29</f>
        <v>2</v>
      </c>
      <c r="F30" s="39"/>
      <c r="G30" s="11"/>
      <c r="H30" s="4">
        <f t="shared" ref="H30" si="13">H29</f>
        <v>14</v>
      </c>
      <c r="I30" s="14"/>
      <c r="K30" s="18"/>
      <c r="L30" s="18"/>
      <c r="M30" s="4">
        <f>M29</f>
        <v>14</v>
      </c>
      <c r="N30" s="14">
        <f>N29</f>
        <v>2</v>
      </c>
    </row>
    <row r="31" spans="1:14" x14ac:dyDescent="0.35">
      <c r="A31" s="19" t="s">
        <v>210</v>
      </c>
      <c r="B31" s="19" t="s">
        <v>211</v>
      </c>
      <c r="C31" s="27">
        <v>15</v>
      </c>
      <c r="D31" s="28">
        <v>1</v>
      </c>
      <c r="F31" s="40"/>
      <c r="G31" s="7"/>
      <c r="H31" s="27">
        <v>15</v>
      </c>
      <c r="I31" s="28"/>
      <c r="K31" s="19"/>
      <c r="L31" s="19"/>
      <c r="M31" s="27">
        <v>15</v>
      </c>
      <c r="N31" s="28">
        <v>1</v>
      </c>
    </row>
    <row r="32" spans="1:14" ht="15" thickBot="1" x14ac:dyDescent="0.4">
      <c r="A32" s="18" t="s">
        <v>210</v>
      </c>
      <c r="B32" s="18" t="s">
        <v>212</v>
      </c>
      <c r="C32" s="4">
        <f>C31</f>
        <v>15</v>
      </c>
      <c r="D32" s="14">
        <f>D31</f>
        <v>1</v>
      </c>
      <c r="F32" s="44"/>
      <c r="G32" s="11"/>
      <c r="H32" s="4">
        <f t="shared" ref="H32" si="14">H31</f>
        <v>15</v>
      </c>
      <c r="I32" s="14"/>
      <c r="K32" s="18"/>
      <c r="L32" s="18"/>
      <c r="M32" s="4">
        <f>M31</f>
        <v>15</v>
      </c>
      <c r="N32" s="14">
        <f>N31</f>
        <v>1</v>
      </c>
    </row>
    <row r="33" spans="1:14" x14ac:dyDescent="0.35">
      <c r="A33" s="19" t="s">
        <v>213</v>
      </c>
      <c r="B33" s="19" t="s">
        <v>214</v>
      </c>
      <c r="C33" s="27">
        <v>16</v>
      </c>
      <c r="D33" s="28">
        <v>0</v>
      </c>
      <c r="I33" s="26">
        <f>SUM(I3:I32)</f>
        <v>232</v>
      </c>
      <c r="N33" s="26">
        <f>SUM(N3:N32)</f>
        <v>262</v>
      </c>
    </row>
    <row r="34" spans="1:14" ht="15" thickBot="1" x14ac:dyDescent="0.4">
      <c r="A34" s="18" t="s">
        <v>213</v>
      </c>
      <c r="B34" s="18" t="s">
        <v>215</v>
      </c>
      <c r="C34" s="4">
        <f>C33</f>
        <v>16</v>
      </c>
      <c r="D34" s="14">
        <v>0</v>
      </c>
    </row>
    <row r="35" spans="1:14" x14ac:dyDescent="0.35">
      <c r="A35" s="19" t="s">
        <v>216</v>
      </c>
      <c r="B35" s="19" t="s">
        <v>217</v>
      </c>
      <c r="C35" s="27">
        <v>17</v>
      </c>
      <c r="D35" s="28">
        <v>0</v>
      </c>
    </row>
    <row r="36" spans="1:14" ht="15" thickBot="1" x14ac:dyDescent="0.4">
      <c r="A36" s="18" t="s">
        <v>216</v>
      </c>
      <c r="B36" s="18" t="s">
        <v>218</v>
      </c>
      <c r="C36" s="4">
        <f t="shared" ref="C36" si="15">C35</f>
        <v>17</v>
      </c>
      <c r="D36" s="14">
        <v>0</v>
      </c>
    </row>
    <row r="37" spans="1:14" x14ac:dyDescent="0.35">
      <c r="A37" s="19" t="s">
        <v>219</v>
      </c>
      <c r="B37" s="19" t="s">
        <v>220</v>
      </c>
      <c r="C37" s="27">
        <v>18</v>
      </c>
      <c r="D37" s="28">
        <v>0</v>
      </c>
    </row>
    <row r="38" spans="1:14" ht="15" thickBot="1" x14ac:dyDescent="0.4">
      <c r="A38" s="18" t="s">
        <v>219</v>
      </c>
      <c r="B38" s="18" t="s">
        <v>221</v>
      </c>
      <c r="C38" s="4">
        <f t="shared" ref="C38" si="16">C37</f>
        <v>18</v>
      </c>
      <c r="D38" s="14">
        <v>0</v>
      </c>
    </row>
    <row r="39" spans="1:14" x14ac:dyDescent="0.35">
      <c r="D39" s="26">
        <f>SUM(D3:D38)</f>
        <v>262</v>
      </c>
    </row>
  </sheetData>
  <autoFilter ref="A2:D2">
    <sortState ref="A3:D32">
      <sortCondition descending="1" ref="D2"/>
    </sortState>
  </autoFilter>
  <mergeCells count="3">
    <mergeCell ref="F1:I1"/>
    <mergeCell ref="A1:D1"/>
    <mergeCell ref="K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9" sqref="F9:G12"/>
    </sheetView>
  </sheetViews>
  <sheetFormatPr defaultColWidth="18" defaultRowHeight="14.5" x14ac:dyDescent="0.35"/>
  <cols>
    <col min="1" max="1" width="18" style="26"/>
    <col min="2" max="2" width="20.26953125" style="26" customWidth="1"/>
    <col min="3" max="3" width="10.7265625" style="26" customWidth="1"/>
    <col min="4" max="4" width="10.26953125" style="26" customWidth="1"/>
    <col min="5" max="5" width="11.26953125" style="26" customWidth="1"/>
    <col min="6" max="6" width="26" style="26" customWidth="1"/>
    <col min="7" max="7" width="19.7265625" style="26" customWidth="1"/>
    <col min="8" max="8" width="9.54296875" style="26" customWidth="1"/>
    <col min="9" max="9" width="10.1796875" style="26" customWidth="1"/>
    <col min="10" max="10" width="7.1796875" style="26" customWidth="1"/>
    <col min="11" max="12" width="18" style="26"/>
    <col min="13" max="14" width="12" style="26" customWidth="1"/>
    <col min="15" max="16384" width="18" style="26"/>
  </cols>
  <sheetData>
    <row r="1" spans="1:14" ht="19" thickBot="1" x14ac:dyDescent="0.5">
      <c r="A1" s="121" t="s">
        <v>13</v>
      </c>
      <c r="B1" s="121"/>
      <c r="C1" s="121"/>
      <c r="D1" s="121"/>
      <c r="F1" s="119" t="s">
        <v>32</v>
      </c>
      <c r="G1" s="119"/>
      <c r="H1" s="119"/>
      <c r="I1" s="120"/>
      <c r="J1" s="25"/>
      <c r="K1" s="121" t="s">
        <v>23</v>
      </c>
      <c r="L1" s="121"/>
      <c r="M1" s="121"/>
      <c r="N1" s="121"/>
    </row>
    <row r="2" spans="1:14" ht="15" thickBot="1" x14ac:dyDescent="0.4">
      <c r="A2" s="4" t="s">
        <v>1</v>
      </c>
      <c r="B2" s="4" t="s">
        <v>2</v>
      </c>
      <c r="C2" s="3" t="s">
        <v>0</v>
      </c>
      <c r="D2" s="3" t="s">
        <v>4</v>
      </c>
      <c r="F2" s="42" t="s">
        <v>1</v>
      </c>
      <c r="G2" s="21" t="s">
        <v>2</v>
      </c>
      <c r="H2" s="23" t="s">
        <v>0</v>
      </c>
      <c r="I2" s="43" t="s">
        <v>3</v>
      </c>
      <c r="K2" s="4" t="s">
        <v>1</v>
      </c>
      <c r="L2" s="4" t="s">
        <v>2</v>
      </c>
      <c r="M2" s="3" t="s">
        <v>0</v>
      </c>
      <c r="N2" s="3" t="s">
        <v>4</v>
      </c>
    </row>
    <row r="3" spans="1:14" x14ac:dyDescent="0.35">
      <c r="A3" s="19" t="s">
        <v>119</v>
      </c>
      <c r="B3" s="29" t="s">
        <v>53</v>
      </c>
      <c r="C3" s="27">
        <v>1</v>
      </c>
      <c r="D3" s="28">
        <v>20</v>
      </c>
      <c r="F3" s="19" t="s">
        <v>49</v>
      </c>
      <c r="G3" s="19" t="s">
        <v>73</v>
      </c>
      <c r="H3" s="27">
        <v>1</v>
      </c>
      <c r="I3" s="28">
        <v>20</v>
      </c>
      <c r="K3" s="19"/>
      <c r="L3" s="29"/>
      <c r="M3" s="27">
        <v>1</v>
      </c>
      <c r="N3" s="28">
        <v>20</v>
      </c>
    </row>
    <row r="4" spans="1:14" ht="15" thickBot="1" x14ac:dyDescent="0.4">
      <c r="A4" s="19" t="s">
        <v>119</v>
      </c>
      <c r="B4" s="30" t="s">
        <v>52</v>
      </c>
      <c r="C4" s="4">
        <f>C3</f>
        <v>1</v>
      </c>
      <c r="D4" s="14">
        <f>D3</f>
        <v>20</v>
      </c>
      <c r="F4" s="20" t="s">
        <v>49</v>
      </c>
      <c r="G4" s="20" t="s">
        <v>58</v>
      </c>
      <c r="H4" s="4">
        <f t="shared" ref="H4:I4" si="0">H3</f>
        <v>1</v>
      </c>
      <c r="I4" s="14">
        <f t="shared" si="0"/>
        <v>20</v>
      </c>
      <c r="K4" s="19"/>
      <c r="L4" s="30"/>
      <c r="M4" s="4">
        <f>M3</f>
        <v>1</v>
      </c>
      <c r="N4" s="14">
        <f>N3</f>
        <v>20</v>
      </c>
    </row>
    <row r="5" spans="1:14" x14ac:dyDescent="0.35">
      <c r="A5" s="17" t="s">
        <v>50</v>
      </c>
      <c r="B5" s="17" t="s">
        <v>59</v>
      </c>
      <c r="C5" s="27">
        <v>2</v>
      </c>
      <c r="D5" s="28">
        <v>17</v>
      </c>
      <c r="F5" s="17" t="s">
        <v>120</v>
      </c>
      <c r="G5" s="17" t="s">
        <v>121</v>
      </c>
      <c r="H5" s="27">
        <v>2</v>
      </c>
      <c r="I5" s="28">
        <v>17</v>
      </c>
      <c r="K5" s="9"/>
      <c r="L5" s="9"/>
      <c r="M5" s="27">
        <v>2</v>
      </c>
      <c r="N5" s="28">
        <v>17</v>
      </c>
    </row>
    <row r="6" spans="1:14" ht="15" thickBot="1" x14ac:dyDescent="0.4">
      <c r="A6" s="18" t="s">
        <v>50</v>
      </c>
      <c r="B6" s="18" t="s">
        <v>60</v>
      </c>
      <c r="C6" s="4">
        <f>C5</f>
        <v>2</v>
      </c>
      <c r="D6" s="14">
        <f>D5</f>
        <v>17</v>
      </c>
      <c r="F6" s="18" t="s">
        <v>120</v>
      </c>
      <c r="G6" s="18" t="s">
        <v>122</v>
      </c>
      <c r="H6" s="4">
        <f t="shared" ref="H6:I6" si="1">H5</f>
        <v>2</v>
      </c>
      <c r="I6" s="14">
        <f t="shared" si="1"/>
        <v>17</v>
      </c>
      <c r="K6" s="11"/>
      <c r="L6" s="11"/>
      <c r="M6" s="4">
        <f>M5</f>
        <v>2</v>
      </c>
      <c r="N6" s="14">
        <f>N5</f>
        <v>17</v>
      </c>
    </row>
    <row r="7" spans="1:14" x14ac:dyDescent="0.35">
      <c r="A7" s="19" t="s">
        <v>49</v>
      </c>
      <c r="B7" s="19" t="s">
        <v>73</v>
      </c>
      <c r="C7" s="27">
        <v>3</v>
      </c>
      <c r="D7" s="28">
        <v>15</v>
      </c>
      <c r="F7" s="9" t="s">
        <v>142</v>
      </c>
      <c r="G7" s="9" t="s">
        <v>143</v>
      </c>
      <c r="H7" s="27">
        <v>3</v>
      </c>
      <c r="I7" s="28">
        <v>15</v>
      </c>
      <c r="K7" s="19"/>
      <c r="L7" s="19"/>
      <c r="M7" s="27">
        <v>3</v>
      </c>
      <c r="N7" s="28">
        <v>15</v>
      </c>
    </row>
    <row r="8" spans="1:14" ht="15" thickBot="1" x14ac:dyDescent="0.4">
      <c r="A8" s="20" t="s">
        <v>49</v>
      </c>
      <c r="B8" s="20" t="s">
        <v>58</v>
      </c>
      <c r="C8" s="4">
        <f>C7</f>
        <v>3</v>
      </c>
      <c r="D8" s="14">
        <f>D7</f>
        <v>15</v>
      </c>
      <c r="F8" s="11" t="s">
        <v>142</v>
      </c>
      <c r="G8" s="11" t="s">
        <v>144</v>
      </c>
      <c r="H8" s="4">
        <f t="shared" ref="H8:I8" si="2">H7</f>
        <v>3</v>
      </c>
      <c r="I8" s="14">
        <f t="shared" si="2"/>
        <v>15</v>
      </c>
      <c r="K8" s="20"/>
      <c r="L8" s="20"/>
      <c r="M8" s="4">
        <f>M7</f>
        <v>3</v>
      </c>
      <c r="N8" s="14">
        <f>N7</f>
        <v>15</v>
      </c>
    </row>
    <row r="9" spans="1:14" x14ac:dyDescent="0.35">
      <c r="A9" s="17" t="s">
        <v>120</v>
      </c>
      <c r="B9" s="17" t="s">
        <v>121</v>
      </c>
      <c r="C9" s="27">
        <v>4</v>
      </c>
      <c r="D9" s="28">
        <v>13</v>
      </c>
      <c r="F9" s="38" t="s">
        <v>230</v>
      </c>
      <c r="G9" s="9" t="s">
        <v>231</v>
      </c>
      <c r="H9" s="27">
        <v>4</v>
      </c>
      <c r="I9" s="28">
        <v>13</v>
      </c>
      <c r="K9" s="9"/>
      <c r="L9" s="9"/>
      <c r="M9" s="27">
        <v>4</v>
      </c>
      <c r="N9" s="28">
        <v>13</v>
      </c>
    </row>
    <row r="10" spans="1:14" ht="15" thickBot="1" x14ac:dyDescent="0.4">
      <c r="A10" s="18" t="s">
        <v>120</v>
      </c>
      <c r="B10" s="18" t="s">
        <v>122</v>
      </c>
      <c r="C10" s="4">
        <f>C9</f>
        <v>4</v>
      </c>
      <c r="D10" s="14">
        <f>D9</f>
        <v>13</v>
      </c>
      <c r="F10" s="39" t="s">
        <v>230</v>
      </c>
      <c r="G10" s="11" t="s">
        <v>232</v>
      </c>
      <c r="H10" s="4">
        <f t="shared" ref="H10:I10" si="3">H9</f>
        <v>4</v>
      </c>
      <c r="I10" s="14">
        <f t="shared" si="3"/>
        <v>13</v>
      </c>
      <c r="K10" s="11"/>
      <c r="L10" s="11"/>
      <c r="M10" s="4">
        <f>M9</f>
        <v>4</v>
      </c>
      <c r="N10" s="14">
        <f>N9</f>
        <v>13</v>
      </c>
    </row>
    <row r="11" spans="1:14" x14ac:dyDescent="0.35">
      <c r="A11" s="19" t="s">
        <v>123</v>
      </c>
      <c r="B11" s="19" t="s">
        <v>124</v>
      </c>
      <c r="C11" s="27">
        <v>5</v>
      </c>
      <c r="D11" s="28">
        <v>11</v>
      </c>
      <c r="F11" s="34" t="s">
        <v>233</v>
      </c>
      <c r="G11" s="19" t="s">
        <v>234</v>
      </c>
      <c r="H11" s="27">
        <v>5</v>
      </c>
      <c r="I11" s="28">
        <v>11</v>
      </c>
      <c r="K11" s="19"/>
      <c r="L11" s="19"/>
      <c r="M11" s="27">
        <v>5</v>
      </c>
      <c r="N11" s="28">
        <v>11</v>
      </c>
    </row>
    <row r="12" spans="1:14" ht="15" thickBot="1" x14ac:dyDescent="0.4">
      <c r="A12" s="20" t="s">
        <v>123</v>
      </c>
      <c r="B12" s="20" t="s">
        <v>125</v>
      </c>
      <c r="C12" s="4">
        <f>C11</f>
        <v>5</v>
      </c>
      <c r="D12" s="14">
        <f>D11</f>
        <v>11</v>
      </c>
      <c r="F12" s="37" t="s">
        <v>233</v>
      </c>
      <c r="G12" s="20" t="s">
        <v>235</v>
      </c>
      <c r="H12" s="4">
        <f t="shared" ref="H12:I12" si="4">H11</f>
        <v>5</v>
      </c>
      <c r="I12" s="14">
        <f t="shared" si="4"/>
        <v>11</v>
      </c>
      <c r="K12" s="20"/>
      <c r="L12" s="20"/>
      <c r="M12" s="4">
        <f>M11</f>
        <v>5</v>
      </c>
      <c r="N12" s="14">
        <f>N11</f>
        <v>11</v>
      </c>
    </row>
    <row r="13" spans="1:14" x14ac:dyDescent="0.35">
      <c r="A13" s="17" t="s">
        <v>126</v>
      </c>
      <c r="B13" s="17" t="s">
        <v>127</v>
      </c>
      <c r="C13" s="27">
        <v>6</v>
      </c>
      <c r="D13" s="28">
        <v>10</v>
      </c>
      <c r="F13" s="35"/>
      <c r="G13" s="17"/>
      <c r="H13" s="27">
        <v>6</v>
      </c>
      <c r="I13" s="28">
        <v>10</v>
      </c>
      <c r="K13" s="9"/>
      <c r="L13" s="9"/>
      <c r="M13" s="27">
        <v>6</v>
      </c>
      <c r="N13" s="28">
        <v>10</v>
      </c>
    </row>
    <row r="14" spans="1:14" ht="15" thickBot="1" x14ac:dyDescent="0.4">
      <c r="A14" s="18" t="s">
        <v>126</v>
      </c>
      <c r="B14" s="18" t="s">
        <v>128</v>
      </c>
      <c r="C14" s="4">
        <f>C13</f>
        <v>6</v>
      </c>
      <c r="D14" s="14">
        <f>D13</f>
        <v>10</v>
      </c>
      <c r="F14" s="36"/>
      <c r="G14" s="18"/>
      <c r="H14" s="4">
        <f t="shared" ref="H14:I14" si="5">H13</f>
        <v>6</v>
      </c>
      <c r="I14" s="14">
        <f t="shared" si="5"/>
        <v>10</v>
      </c>
      <c r="K14" s="11"/>
      <c r="L14" s="11"/>
      <c r="M14" s="4">
        <f>M13</f>
        <v>6</v>
      </c>
      <c r="N14" s="14">
        <f>N13</f>
        <v>10</v>
      </c>
    </row>
    <row r="15" spans="1:14" x14ac:dyDescent="0.35">
      <c r="A15" s="19" t="s">
        <v>129</v>
      </c>
      <c r="B15" s="19" t="s">
        <v>130</v>
      </c>
      <c r="C15" s="27">
        <v>7</v>
      </c>
      <c r="D15" s="28">
        <v>9</v>
      </c>
      <c r="F15" s="40"/>
      <c r="G15" s="7"/>
      <c r="H15" s="27">
        <v>7</v>
      </c>
      <c r="I15" s="28">
        <v>9</v>
      </c>
      <c r="K15" s="19"/>
      <c r="L15" s="19"/>
      <c r="M15" s="27">
        <v>7</v>
      </c>
      <c r="N15" s="28">
        <v>9</v>
      </c>
    </row>
    <row r="16" spans="1:14" ht="15" thickBot="1" x14ac:dyDescent="0.4">
      <c r="A16" s="20" t="s">
        <v>129</v>
      </c>
      <c r="B16" s="20" t="s">
        <v>131</v>
      </c>
      <c r="C16" s="4">
        <f>C15</f>
        <v>7</v>
      </c>
      <c r="D16" s="14">
        <f>D15</f>
        <v>9</v>
      </c>
      <c r="F16" s="41"/>
      <c r="G16" s="6"/>
      <c r="H16" s="4">
        <f t="shared" ref="H16:I16" si="6">H15</f>
        <v>7</v>
      </c>
      <c r="I16" s="14">
        <f t="shared" si="6"/>
        <v>9</v>
      </c>
      <c r="K16" s="20"/>
      <c r="L16" s="20"/>
      <c r="M16" s="4">
        <f>M15</f>
        <v>7</v>
      </c>
      <c r="N16" s="14">
        <f>N15</f>
        <v>9</v>
      </c>
    </row>
    <row r="17" spans="1:14" x14ac:dyDescent="0.35">
      <c r="A17" s="9" t="s">
        <v>132</v>
      </c>
      <c r="B17" s="9" t="s">
        <v>133</v>
      </c>
      <c r="C17" s="27">
        <v>8</v>
      </c>
      <c r="D17" s="28">
        <v>8</v>
      </c>
      <c r="F17" s="38"/>
      <c r="G17" s="9"/>
      <c r="H17" s="27">
        <v>8</v>
      </c>
      <c r="I17" s="28">
        <v>8</v>
      </c>
      <c r="K17" s="17"/>
      <c r="L17" s="17"/>
      <c r="M17" s="27">
        <v>8</v>
      </c>
      <c r="N17" s="28">
        <v>8</v>
      </c>
    </row>
    <row r="18" spans="1:14" ht="15" thickBot="1" x14ac:dyDescent="0.4">
      <c r="A18" s="11" t="s">
        <v>132</v>
      </c>
      <c r="B18" s="11" t="s">
        <v>134</v>
      </c>
      <c r="C18" s="4">
        <f>C17</f>
        <v>8</v>
      </c>
      <c r="D18" s="14">
        <f>D17</f>
        <v>8</v>
      </c>
      <c r="F18" s="39"/>
      <c r="G18" s="11"/>
      <c r="H18" s="4">
        <f t="shared" ref="H18:I18" si="7">H17</f>
        <v>8</v>
      </c>
      <c r="I18" s="14">
        <f t="shared" si="7"/>
        <v>8</v>
      </c>
      <c r="K18" s="18"/>
      <c r="L18" s="18"/>
      <c r="M18" s="4">
        <f>M17</f>
        <v>8</v>
      </c>
      <c r="N18" s="14">
        <f>N17</f>
        <v>8</v>
      </c>
    </row>
    <row r="19" spans="1:14" x14ac:dyDescent="0.35">
      <c r="A19" s="19" t="s">
        <v>135</v>
      </c>
      <c r="B19" s="19" t="s">
        <v>72</v>
      </c>
      <c r="C19" s="27">
        <v>9</v>
      </c>
      <c r="D19" s="28">
        <v>7</v>
      </c>
      <c r="F19" s="40"/>
      <c r="G19" s="7"/>
      <c r="H19" s="27">
        <v>9</v>
      </c>
      <c r="I19" s="28">
        <v>7</v>
      </c>
      <c r="K19" s="7"/>
      <c r="L19" s="7"/>
      <c r="M19" s="27">
        <v>9</v>
      </c>
      <c r="N19" s="28">
        <v>7</v>
      </c>
    </row>
    <row r="20" spans="1:14" ht="15" thickBot="1" x14ac:dyDescent="0.4">
      <c r="A20" s="20" t="s">
        <v>135</v>
      </c>
      <c r="B20" s="20" t="s">
        <v>136</v>
      </c>
      <c r="C20" s="4">
        <f>C19</f>
        <v>9</v>
      </c>
      <c r="D20" s="14">
        <f>D19</f>
        <v>7</v>
      </c>
      <c r="F20" s="40"/>
      <c r="G20" s="6"/>
      <c r="H20" s="4">
        <f t="shared" ref="H20:I20" si="8">H19</f>
        <v>9</v>
      </c>
      <c r="I20" s="14">
        <f t="shared" si="8"/>
        <v>7</v>
      </c>
      <c r="K20" s="6"/>
      <c r="L20" s="6"/>
      <c r="M20" s="4">
        <f>M19</f>
        <v>9</v>
      </c>
      <c r="N20" s="14">
        <f>N19</f>
        <v>7</v>
      </c>
    </row>
    <row r="21" spans="1:14" x14ac:dyDescent="0.35">
      <c r="A21" s="17" t="s">
        <v>137</v>
      </c>
      <c r="B21" s="17" t="s">
        <v>138</v>
      </c>
      <c r="C21" s="27">
        <v>10</v>
      </c>
      <c r="D21" s="28">
        <v>6</v>
      </c>
      <c r="F21" s="38"/>
      <c r="G21" s="9"/>
      <c r="H21" s="27">
        <v>10</v>
      </c>
      <c r="I21" s="28">
        <v>6</v>
      </c>
      <c r="K21" s="9"/>
      <c r="L21" s="9"/>
      <c r="M21" s="27">
        <v>10</v>
      </c>
      <c r="N21" s="28">
        <v>6</v>
      </c>
    </row>
    <row r="22" spans="1:14" ht="15" thickBot="1" x14ac:dyDescent="0.4">
      <c r="A22" s="18" t="s">
        <v>137</v>
      </c>
      <c r="B22" s="18" t="s">
        <v>54</v>
      </c>
      <c r="C22" s="4">
        <f>C21</f>
        <v>10</v>
      </c>
      <c r="D22" s="14">
        <f>D21</f>
        <v>6</v>
      </c>
      <c r="F22" s="39"/>
      <c r="G22" s="11"/>
      <c r="H22" s="4">
        <f t="shared" ref="H22:I22" si="9">H21</f>
        <v>10</v>
      </c>
      <c r="I22" s="14">
        <f t="shared" si="9"/>
        <v>6</v>
      </c>
      <c r="K22" s="11"/>
      <c r="L22" s="11"/>
      <c r="M22" s="4">
        <f>M21</f>
        <v>10</v>
      </c>
      <c r="N22" s="14">
        <f>N21</f>
        <v>6</v>
      </c>
    </row>
    <row r="23" spans="1:14" x14ac:dyDescent="0.35">
      <c r="A23" s="7" t="s">
        <v>139</v>
      </c>
      <c r="B23" s="7" t="s">
        <v>140</v>
      </c>
      <c r="C23" s="27">
        <v>11</v>
      </c>
      <c r="D23" s="28">
        <v>5</v>
      </c>
      <c r="F23" s="34"/>
      <c r="G23" s="7"/>
      <c r="H23" s="27">
        <v>11</v>
      </c>
      <c r="I23" s="28">
        <v>5</v>
      </c>
      <c r="K23" s="7"/>
      <c r="L23" s="7"/>
      <c r="M23" s="27">
        <v>11</v>
      </c>
      <c r="N23" s="28">
        <v>5</v>
      </c>
    </row>
    <row r="24" spans="1:14" ht="15" thickBot="1" x14ac:dyDescent="0.4">
      <c r="A24" s="6" t="s">
        <v>139</v>
      </c>
      <c r="B24" s="6" t="s">
        <v>141</v>
      </c>
      <c r="C24" s="4">
        <f>C23</f>
        <v>11</v>
      </c>
      <c r="D24" s="14">
        <f>D23</f>
        <v>5</v>
      </c>
      <c r="F24" s="34"/>
      <c r="G24" s="6"/>
      <c r="H24" s="4">
        <f t="shared" ref="H24:I24" si="10">H23</f>
        <v>11</v>
      </c>
      <c r="I24" s="14">
        <f t="shared" si="10"/>
        <v>5</v>
      </c>
      <c r="K24" s="6"/>
      <c r="L24" s="6"/>
      <c r="M24" s="4">
        <f>M23</f>
        <v>11</v>
      </c>
      <c r="N24" s="14">
        <f>N23</f>
        <v>5</v>
      </c>
    </row>
    <row r="25" spans="1:14" x14ac:dyDescent="0.35">
      <c r="A25" s="9" t="s">
        <v>142</v>
      </c>
      <c r="B25" s="9" t="s">
        <v>143</v>
      </c>
      <c r="C25" s="27">
        <v>12</v>
      </c>
      <c r="D25" s="28">
        <v>4</v>
      </c>
      <c r="F25" s="38"/>
      <c r="G25" s="9"/>
      <c r="H25" s="27">
        <v>12</v>
      </c>
      <c r="I25" s="28">
        <v>4</v>
      </c>
      <c r="K25" s="17"/>
      <c r="L25" s="17"/>
      <c r="M25" s="27">
        <v>12</v>
      </c>
      <c r="N25" s="28">
        <v>4</v>
      </c>
    </row>
    <row r="26" spans="1:14" ht="15" thickBot="1" x14ac:dyDescent="0.4">
      <c r="A26" s="11" t="s">
        <v>142</v>
      </c>
      <c r="B26" s="11" t="s">
        <v>144</v>
      </c>
      <c r="C26" s="4">
        <f>C25</f>
        <v>12</v>
      </c>
      <c r="D26" s="14">
        <f>D25</f>
        <v>4</v>
      </c>
      <c r="F26" s="39"/>
      <c r="G26" s="11"/>
      <c r="H26" s="4">
        <f t="shared" ref="H26:I26" si="11">H25</f>
        <v>12</v>
      </c>
      <c r="I26" s="14">
        <f t="shared" si="11"/>
        <v>4</v>
      </c>
      <c r="K26" s="18"/>
      <c r="L26" s="18"/>
      <c r="M26" s="4">
        <f>M25</f>
        <v>12</v>
      </c>
      <c r="N26" s="14">
        <f>N25</f>
        <v>4</v>
      </c>
    </row>
    <row r="27" spans="1:14" x14ac:dyDescent="0.35">
      <c r="A27" s="7" t="s">
        <v>145</v>
      </c>
      <c r="B27" s="7" t="s">
        <v>146</v>
      </c>
      <c r="C27" s="27">
        <v>13</v>
      </c>
      <c r="D27" s="28">
        <v>3</v>
      </c>
      <c r="F27" s="40"/>
      <c r="G27" s="7"/>
      <c r="H27" s="27">
        <v>13</v>
      </c>
      <c r="I27" s="28">
        <v>3</v>
      </c>
      <c r="K27" s="7"/>
      <c r="L27" s="7"/>
      <c r="M27" s="27">
        <v>13</v>
      </c>
      <c r="N27" s="28">
        <v>3</v>
      </c>
    </row>
    <row r="28" spans="1:14" ht="15" thickBot="1" x14ac:dyDescent="0.4">
      <c r="A28" s="6" t="s">
        <v>145</v>
      </c>
      <c r="B28" s="6" t="s">
        <v>147</v>
      </c>
      <c r="C28" s="4">
        <f>C27</f>
        <v>13</v>
      </c>
      <c r="D28" s="14">
        <f>D27</f>
        <v>3</v>
      </c>
      <c r="F28" s="40"/>
      <c r="G28" s="6"/>
      <c r="H28" s="4">
        <f t="shared" ref="H28:I28" si="12">H27</f>
        <v>13</v>
      </c>
      <c r="I28" s="14">
        <f t="shared" si="12"/>
        <v>3</v>
      </c>
      <c r="K28" s="6"/>
      <c r="L28" s="6"/>
      <c r="M28" s="4">
        <f>M27</f>
        <v>13</v>
      </c>
      <c r="N28" s="14">
        <f>N27</f>
        <v>3</v>
      </c>
    </row>
    <row r="29" spans="1:14" x14ac:dyDescent="0.35">
      <c r="A29" s="9" t="s">
        <v>148</v>
      </c>
      <c r="B29" s="9" t="s">
        <v>149</v>
      </c>
      <c r="C29" s="27">
        <v>14</v>
      </c>
      <c r="D29" s="28">
        <v>2</v>
      </c>
      <c r="F29" s="38"/>
      <c r="G29" s="9"/>
      <c r="H29" s="27">
        <v>14</v>
      </c>
      <c r="I29" s="28">
        <v>2</v>
      </c>
      <c r="K29" s="9"/>
      <c r="L29" s="9"/>
      <c r="M29" s="27">
        <v>14</v>
      </c>
      <c r="N29" s="28">
        <v>2</v>
      </c>
    </row>
    <row r="30" spans="1:14" ht="15" thickBot="1" x14ac:dyDescent="0.4">
      <c r="A30" s="11" t="s">
        <v>148</v>
      </c>
      <c r="B30" s="11" t="s">
        <v>150</v>
      </c>
      <c r="C30" s="4">
        <f>C29</f>
        <v>14</v>
      </c>
      <c r="D30" s="14">
        <f>D29</f>
        <v>2</v>
      </c>
      <c r="F30" s="39"/>
      <c r="G30" s="11"/>
      <c r="H30" s="4">
        <f t="shared" ref="H30:I30" si="13">H29</f>
        <v>14</v>
      </c>
      <c r="I30" s="14">
        <f t="shared" si="13"/>
        <v>2</v>
      </c>
      <c r="K30" s="11"/>
      <c r="L30" s="11"/>
      <c r="M30" s="4">
        <f>M29</f>
        <v>14</v>
      </c>
      <c r="N30" s="14">
        <f>N29</f>
        <v>2</v>
      </c>
    </row>
    <row r="31" spans="1:14" x14ac:dyDescent="0.35">
      <c r="A31" s="7" t="s">
        <v>151</v>
      </c>
      <c r="B31" s="7" t="s">
        <v>152</v>
      </c>
      <c r="C31" s="27">
        <v>15</v>
      </c>
      <c r="D31" s="28">
        <v>1</v>
      </c>
      <c r="F31" s="40"/>
      <c r="G31" s="7"/>
      <c r="H31" s="27">
        <v>15</v>
      </c>
      <c r="I31" s="28">
        <v>1</v>
      </c>
      <c r="K31" s="7"/>
      <c r="L31" s="7"/>
      <c r="M31" s="27">
        <v>15</v>
      </c>
      <c r="N31" s="28">
        <v>1</v>
      </c>
    </row>
    <row r="32" spans="1:14" ht="15" thickBot="1" x14ac:dyDescent="0.4">
      <c r="A32" s="11" t="s">
        <v>151</v>
      </c>
      <c r="B32" s="11" t="s">
        <v>153</v>
      </c>
      <c r="C32" s="4">
        <f>C31</f>
        <v>15</v>
      </c>
      <c r="D32" s="14">
        <f>D31</f>
        <v>1</v>
      </c>
      <c r="F32" s="44"/>
      <c r="G32" s="11"/>
      <c r="H32" s="4">
        <f t="shared" ref="H32:I32" si="14">H31</f>
        <v>15</v>
      </c>
      <c r="I32" s="14">
        <f t="shared" si="14"/>
        <v>1</v>
      </c>
      <c r="K32" s="11"/>
      <c r="L32" s="11"/>
      <c r="M32" s="4">
        <f>M31</f>
        <v>15</v>
      </c>
      <c r="N32" s="14">
        <f>N31</f>
        <v>1</v>
      </c>
    </row>
    <row r="33" spans="1:14" x14ac:dyDescent="0.35">
      <c r="A33" s="7" t="s">
        <v>154</v>
      </c>
      <c r="B33" s="7" t="s">
        <v>155</v>
      </c>
      <c r="C33" s="27">
        <v>16</v>
      </c>
      <c r="D33" s="28">
        <v>0</v>
      </c>
      <c r="I33" s="26">
        <f>SUM(I3:I32)</f>
        <v>262</v>
      </c>
      <c r="N33" s="26">
        <f>SUM(N3:N32)</f>
        <v>262</v>
      </c>
    </row>
    <row r="34" spans="1:14" ht="15" thickBot="1" x14ac:dyDescent="0.4">
      <c r="A34" s="11" t="s">
        <v>154</v>
      </c>
      <c r="B34" s="11" t="s">
        <v>156</v>
      </c>
      <c r="C34" s="4">
        <f>+C33</f>
        <v>16</v>
      </c>
      <c r="D34" s="14">
        <v>0</v>
      </c>
    </row>
    <row r="35" spans="1:14" x14ac:dyDescent="0.35">
      <c r="A35" s="7" t="s">
        <v>157</v>
      </c>
      <c r="B35" s="7" t="s">
        <v>158</v>
      </c>
      <c r="C35" s="27">
        <v>17</v>
      </c>
      <c r="D35" s="28">
        <v>0</v>
      </c>
    </row>
    <row r="36" spans="1:14" ht="15" thickBot="1" x14ac:dyDescent="0.4">
      <c r="A36" s="11" t="s">
        <v>157</v>
      </c>
      <c r="B36" s="11" t="s">
        <v>159</v>
      </c>
      <c r="C36" s="4">
        <f>+C35</f>
        <v>17</v>
      </c>
      <c r="D36" s="14">
        <v>0</v>
      </c>
    </row>
    <row r="37" spans="1:14" x14ac:dyDescent="0.35">
      <c r="A37" s="7" t="s">
        <v>160</v>
      </c>
      <c r="B37" s="7" t="s">
        <v>161</v>
      </c>
      <c r="C37" s="27">
        <v>18</v>
      </c>
      <c r="D37" s="28">
        <v>0</v>
      </c>
    </row>
    <row r="38" spans="1:14" ht="15" thickBot="1" x14ac:dyDescent="0.4">
      <c r="A38" s="11" t="s">
        <v>160</v>
      </c>
      <c r="B38" s="11" t="s">
        <v>162</v>
      </c>
      <c r="C38" s="4">
        <f>+C37</f>
        <v>18</v>
      </c>
      <c r="D38" s="14">
        <v>0</v>
      </c>
    </row>
    <row r="39" spans="1:14" x14ac:dyDescent="0.35">
      <c r="A39" s="7" t="s">
        <v>163</v>
      </c>
      <c r="B39" s="7" t="s">
        <v>164</v>
      </c>
      <c r="C39" s="27">
        <v>19</v>
      </c>
      <c r="D39" s="28">
        <v>0</v>
      </c>
    </row>
    <row r="40" spans="1:14" ht="15" thickBot="1" x14ac:dyDescent="0.4">
      <c r="A40" s="11" t="s">
        <v>163</v>
      </c>
      <c r="B40" s="11" t="s">
        <v>165</v>
      </c>
      <c r="C40" s="4">
        <f>+C39</f>
        <v>19</v>
      </c>
      <c r="D40" s="14">
        <v>0</v>
      </c>
    </row>
    <row r="41" spans="1:14" x14ac:dyDescent="0.35">
      <c r="A41" s="7" t="s">
        <v>166</v>
      </c>
      <c r="B41" s="7" t="s">
        <v>167</v>
      </c>
      <c r="C41" s="27">
        <v>20</v>
      </c>
      <c r="D41" s="28">
        <v>0</v>
      </c>
    </row>
    <row r="42" spans="1:14" ht="15" thickBot="1" x14ac:dyDescent="0.4">
      <c r="A42" s="11" t="s">
        <v>166</v>
      </c>
      <c r="B42" s="11" t="s">
        <v>168</v>
      </c>
      <c r="C42" s="4">
        <f>+C41</f>
        <v>20</v>
      </c>
      <c r="D42" s="14">
        <v>0</v>
      </c>
    </row>
    <row r="43" spans="1:14" x14ac:dyDescent="0.35">
      <c r="A43" s="7" t="s">
        <v>169</v>
      </c>
      <c r="B43" s="7" t="s">
        <v>170</v>
      </c>
      <c r="C43" s="27">
        <v>21</v>
      </c>
      <c r="D43" s="28">
        <v>0</v>
      </c>
    </row>
    <row r="44" spans="1:14" ht="15" thickBot="1" x14ac:dyDescent="0.4">
      <c r="A44" s="11" t="s">
        <v>169</v>
      </c>
      <c r="B44" s="11" t="s">
        <v>171</v>
      </c>
      <c r="C44" s="4">
        <f>+C43</f>
        <v>21</v>
      </c>
      <c r="D44" s="14">
        <v>0</v>
      </c>
    </row>
    <row r="45" spans="1:14" x14ac:dyDescent="0.35">
      <c r="A45" s="7" t="s">
        <v>172</v>
      </c>
      <c r="B45" s="7" t="s">
        <v>55</v>
      </c>
      <c r="C45" s="27">
        <v>22</v>
      </c>
      <c r="D45" s="28">
        <v>0</v>
      </c>
    </row>
    <row r="46" spans="1:14" ht="15" thickBot="1" x14ac:dyDescent="0.4">
      <c r="A46" s="11" t="s">
        <v>172</v>
      </c>
      <c r="B46" s="11" t="s">
        <v>56</v>
      </c>
      <c r="C46" s="4">
        <f>+C45</f>
        <v>22</v>
      </c>
      <c r="D46" s="14">
        <v>0</v>
      </c>
    </row>
    <row r="47" spans="1:14" x14ac:dyDescent="0.35">
      <c r="A47" s="7" t="s">
        <v>173</v>
      </c>
      <c r="B47" s="7" t="s">
        <v>174</v>
      </c>
      <c r="C47" s="27">
        <v>23</v>
      </c>
      <c r="D47" s="28">
        <v>0</v>
      </c>
    </row>
    <row r="48" spans="1:14" ht="15" thickBot="1" x14ac:dyDescent="0.4">
      <c r="A48" s="11" t="s">
        <v>173</v>
      </c>
      <c r="B48" s="11" t="s">
        <v>175</v>
      </c>
      <c r="C48" s="4">
        <f>+C47</f>
        <v>23</v>
      </c>
      <c r="D48" s="14">
        <v>0</v>
      </c>
    </row>
    <row r="49" spans="1:4" x14ac:dyDescent="0.35">
      <c r="A49" s="7" t="s">
        <v>176</v>
      </c>
      <c r="B49" s="7" t="s">
        <v>177</v>
      </c>
      <c r="C49" s="27">
        <v>24</v>
      </c>
      <c r="D49" s="28">
        <v>0</v>
      </c>
    </row>
    <row r="50" spans="1:4" ht="15" thickBot="1" x14ac:dyDescent="0.4">
      <c r="A50" s="11" t="s">
        <v>176</v>
      </c>
      <c r="B50" s="11" t="s">
        <v>178</v>
      </c>
      <c r="C50" s="4">
        <f>+C49</f>
        <v>24</v>
      </c>
      <c r="D50" s="14">
        <v>0</v>
      </c>
    </row>
    <row r="51" spans="1:4" x14ac:dyDescent="0.35">
      <c r="D51" s="26">
        <f>SUM(D3:D50)</f>
        <v>262</v>
      </c>
    </row>
  </sheetData>
  <autoFilter ref="A2:D2">
    <sortState ref="A3:D32">
      <sortCondition descending="1" ref="D2"/>
    </sortState>
  </autoFilter>
  <mergeCells count="3">
    <mergeCell ref="F1:I1"/>
    <mergeCell ref="A1:D1"/>
    <mergeCell ref="K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F3" sqref="F3:G6"/>
    </sheetView>
  </sheetViews>
  <sheetFormatPr defaultRowHeight="14.5" x14ac:dyDescent="0.35"/>
  <cols>
    <col min="1" max="1" width="21.26953125" customWidth="1"/>
    <col min="2" max="2" width="20.26953125" customWidth="1"/>
    <col min="3" max="4" width="10.81640625" customWidth="1"/>
    <col min="6" max="6" width="19.81640625" style="1" customWidth="1"/>
    <col min="7" max="7" width="18.26953125" style="1" customWidth="1"/>
    <col min="8" max="8" width="11.54296875" bestFit="1" customWidth="1"/>
    <col min="9" max="9" width="12.26953125" bestFit="1" customWidth="1"/>
    <col min="11" max="12" width="20.7265625" customWidth="1"/>
    <col min="14" max="14" width="10.26953125" customWidth="1"/>
  </cols>
  <sheetData>
    <row r="1" spans="1:14" ht="19" thickBot="1" x14ac:dyDescent="0.5">
      <c r="A1" s="117" t="s">
        <v>13</v>
      </c>
      <c r="B1" s="117"/>
      <c r="C1" s="117"/>
      <c r="D1" s="117"/>
      <c r="F1" s="117" t="s">
        <v>24</v>
      </c>
      <c r="G1" s="117"/>
      <c r="H1" s="117"/>
      <c r="I1" s="118"/>
      <c r="J1" s="24"/>
      <c r="K1" s="117" t="s">
        <v>23</v>
      </c>
      <c r="L1" s="117"/>
      <c r="M1" s="117"/>
      <c r="N1" s="117"/>
    </row>
    <row r="2" spans="1:14" ht="15" thickBot="1" x14ac:dyDescent="0.4">
      <c r="A2" s="42" t="s">
        <v>1</v>
      </c>
      <c r="B2" s="52" t="s">
        <v>2</v>
      </c>
      <c r="C2" s="23" t="s">
        <v>0</v>
      </c>
      <c r="D2" s="43" t="s">
        <v>4</v>
      </c>
      <c r="F2" s="42" t="s">
        <v>1</v>
      </c>
      <c r="G2" s="52" t="s">
        <v>2</v>
      </c>
      <c r="H2" s="53" t="s">
        <v>0</v>
      </c>
      <c r="I2" s="54" t="s">
        <v>3</v>
      </c>
      <c r="K2" s="42" t="s">
        <v>1</v>
      </c>
      <c r="L2" s="52" t="s">
        <v>2</v>
      </c>
      <c r="M2" s="23" t="s">
        <v>0</v>
      </c>
      <c r="N2" s="43" t="s">
        <v>4</v>
      </c>
    </row>
    <row r="3" spans="1:14" x14ac:dyDescent="0.35">
      <c r="A3" s="34" t="s">
        <v>62</v>
      </c>
      <c r="B3" s="29" t="s">
        <v>112</v>
      </c>
      <c r="C3" s="27">
        <v>1</v>
      </c>
      <c r="D3" s="28">
        <v>20</v>
      </c>
      <c r="E3" s="26"/>
      <c r="F3" s="34" t="s">
        <v>227</v>
      </c>
      <c r="G3" s="55" t="s">
        <v>228</v>
      </c>
      <c r="H3" s="72">
        <v>1</v>
      </c>
      <c r="I3" s="73">
        <v>20</v>
      </c>
      <c r="J3" s="26"/>
      <c r="K3" s="34"/>
      <c r="L3" s="29"/>
      <c r="M3" s="27">
        <v>1</v>
      </c>
      <c r="N3" s="16">
        <v>20</v>
      </c>
    </row>
    <row r="4" spans="1:14" ht="15" thickBot="1" x14ac:dyDescent="0.4">
      <c r="A4" s="37" t="s">
        <v>62</v>
      </c>
      <c r="B4" s="30" t="s">
        <v>63</v>
      </c>
      <c r="C4" s="4">
        <f>C3</f>
        <v>1</v>
      </c>
      <c r="D4" s="14">
        <f>D3</f>
        <v>20</v>
      </c>
      <c r="E4" s="26"/>
      <c r="F4" s="37" t="s">
        <v>227</v>
      </c>
      <c r="G4" s="20" t="s">
        <v>229</v>
      </c>
      <c r="H4" s="3">
        <v>1</v>
      </c>
      <c r="I4" s="45">
        <v>20</v>
      </c>
      <c r="J4" s="26"/>
      <c r="K4" s="37"/>
      <c r="L4" s="30"/>
      <c r="M4" s="4">
        <f>M3</f>
        <v>1</v>
      </c>
      <c r="N4" s="14">
        <f>N3</f>
        <v>20</v>
      </c>
    </row>
    <row r="5" spans="1:14" x14ac:dyDescent="0.35">
      <c r="A5" s="35" t="s">
        <v>113</v>
      </c>
      <c r="B5" s="17" t="s">
        <v>114</v>
      </c>
      <c r="C5" s="27">
        <v>2</v>
      </c>
      <c r="D5" s="28">
        <v>17</v>
      </c>
      <c r="E5" s="26"/>
      <c r="F5" s="35" t="s">
        <v>65</v>
      </c>
      <c r="G5" s="17" t="s">
        <v>66</v>
      </c>
      <c r="H5" s="27">
        <v>2</v>
      </c>
      <c r="I5" s="28">
        <v>17</v>
      </c>
      <c r="J5" s="26"/>
      <c r="K5" s="35"/>
      <c r="L5" s="17"/>
      <c r="M5" s="27">
        <v>2</v>
      </c>
      <c r="N5" s="16">
        <v>17</v>
      </c>
    </row>
    <row r="6" spans="1:14" ht="15" thickBot="1" x14ac:dyDescent="0.4">
      <c r="A6" s="36" t="s">
        <v>113</v>
      </c>
      <c r="B6" s="18" t="s">
        <v>64</v>
      </c>
      <c r="C6" s="4">
        <f>C5</f>
        <v>2</v>
      </c>
      <c r="D6" s="14">
        <f>D5</f>
        <v>17</v>
      </c>
      <c r="E6" s="26"/>
      <c r="F6" s="36" t="s">
        <v>65</v>
      </c>
      <c r="G6" s="18" t="s">
        <v>67</v>
      </c>
      <c r="H6" s="4">
        <v>2</v>
      </c>
      <c r="I6" s="14">
        <v>17</v>
      </c>
      <c r="J6" s="26"/>
      <c r="K6" s="36"/>
      <c r="L6" s="97"/>
      <c r="M6" s="4">
        <f>M5</f>
        <v>2</v>
      </c>
      <c r="N6" s="14">
        <f>N5</f>
        <v>17</v>
      </c>
    </row>
    <row r="7" spans="1:14" x14ac:dyDescent="0.35">
      <c r="A7" s="34" t="s">
        <v>115</v>
      </c>
      <c r="B7" s="55" t="s">
        <v>69</v>
      </c>
      <c r="C7" s="27">
        <v>3</v>
      </c>
      <c r="D7" s="28">
        <v>15</v>
      </c>
      <c r="E7" s="26"/>
      <c r="F7" s="34"/>
      <c r="G7" s="55"/>
      <c r="H7" s="72">
        <v>3</v>
      </c>
      <c r="I7" s="73">
        <v>15</v>
      </c>
      <c r="J7" s="26"/>
      <c r="K7" s="34"/>
      <c r="L7" s="55"/>
      <c r="M7" s="27">
        <v>3</v>
      </c>
      <c r="N7" s="16">
        <v>15</v>
      </c>
    </row>
    <row r="8" spans="1:14" ht="15" thickBot="1" x14ac:dyDescent="0.4">
      <c r="A8" s="37" t="s">
        <v>115</v>
      </c>
      <c r="B8" s="20" t="s">
        <v>68</v>
      </c>
      <c r="C8" s="4">
        <f>C7</f>
        <v>3</v>
      </c>
      <c r="D8" s="14">
        <f>D7</f>
        <v>15</v>
      </c>
      <c r="E8" s="26"/>
      <c r="F8" s="37"/>
      <c r="G8" s="20"/>
      <c r="H8" s="3">
        <v>3</v>
      </c>
      <c r="I8" s="45">
        <v>15</v>
      </c>
      <c r="J8" s="26"/>
      <c r="K8" s="37"/>
      <c r="L8" s="20"/>
      <c r="M8" s="4">
        <f>M7</f>
        <v>3</v>
      </c>
      <c r="N8" s="14">
        <f>N7</f>
        <v>15</v>
      </c>
    </row>
    <row r="9" spans="1:14" x14ac:dyDescent="0.35">
      <c r="A9" s="35" t="s">
        <v>116</v>
      </c>
      <c r="B9" s="17" t="s">
        <v>117</v>
      </c>
      <c r="C9" s="27">
        <v>4</v>
      </c>
      <c r="D9" s="28">
        <v>13</v>
      </c>
      <c r="E9" s="26"/>
      <c r="F9" s="38"/>
      <c r="G9" s="9"/>
      <c r="H9" s="27">
        <v>4</v>
      </c>
      <c r="I9" s="28">
        <v>13</v>
      </c>
      <c r="J9" s="26"/>
      <c r="K9" s="38"/>
      <c r="L9" s="9"/>
      <c r="M9" s="27">
        <v>4</v>
      </c>
      <c r="N9" s="16">
        <v>13</v>
      </c>
    </row>
    <row r="10" spans="1:14" ht="15" thickBot="1" x14ac:dyDescent="0.4">
      <c r="A10" s="36" t="s">
        <v>116</v>
      </c>
      <c r="B10" s="18" t="s">
        <v>118</v>
      </c>
      <c r="C10" s="4">
        <f>C9</f>
        <v>4</v>
      </c>
      <c r="D10" s="14">
        <f>D9</f>
        <v>13</v>
      </c>
      <c r="E10" s="26"/>
      <c r="F10" s="39"/>
      <c r="G10" s="11"/>
      <c r="H10" s="4">
        <v>4</v>
      </c>
      <c r="I10" s="14">
        <v>13</v>
      </c>
      <c r="J10" s="26"/>
      <c r="K10" s="39"/>
      <c r="L10" s="11"/>
      <c r="M10" s="4">
        <f>M9</f>
        <v>4</v>
      </c>
      <c r="N10" s="14">
        <f>N9</f>
        <v>13</v>
      </c>
    </row>
    <row r="11" spans="1:14" x14ac:dyDescent="0.35">
      <c r="A11" s="40"/>
      <c r="B11" s="51"/>
      <c r="C11" s="27">
        <v>5</v>
      </c>
      <c r="D11" s="28">
        <v>11</v>
      </c>
      <c r="E11" s="26"/>
      <c r="F11" s="40"/>
      <c r="G11" s="51"/>
      <c r="H11" s="27">
        <v>5</v>
      </c>
      <c r="I11" s="28">
        <v>11</v>
      </c>
      <c r="J11" s="26"/>
      <c r="K11" s="34"/>
      <c r="L11" s="55"/>
      <c r="M11" s="27">
        <v>5</v>
      </c>
      <c r="N11" s="16">
        <v>11</v>
      </c>
    </row>
    <row r="12" spans="1:14" ht="15" thickBot="1" x14ac:dyDescent="0.4">
      <c r="A12" s="41"/>
      <c r="B12" s="6"/>
      <c r="C12" s="4">
        <f>C11</f>
        <v>5</v>
      </c>
      <c r="D12" s="14">
        <f>D11</f>
        <v>11</v>
      </c>
      <c r="E12" s="26"/>
      <c r="F12" s="39"/>
      <c r="G12" s="11"/>
      <c r="H12" s="4">
        <f>H11</f>
        <v>5</v>
      </c>
      <c r="I12" s="14">
        <f>I11</f>
        <v>11</v>
      </c>
      <c r="J12" s="26"/>
      <c r="K12" s="37"/>
      <c r="L12" s="20"/>
      <c r="M12" s="3">
        <f>M11</f>
        <v>5</v>
      </c>
      <c r="N12" s="45">
        <f>N11</f>
        <v>11</v>
      </c>
    </row>
    <row r="13" spans="1:14" x14ac:dyDescent="0.35">
      <c r="A13" s="38"/>
      <c r="B13" s="9"/>
      <c r="C13" s="27">
        <v>6</v>
      </c>
      <c r="D13" s="28">
        <v>10</v>
      </c>
      <c r="E13" s="26"/>
      <c r="F13" s="38"/>
      <c r="G13" s="9"/>
      <c r="H13" s="27"/>
      <c r="I13" s="28"/>
      <c r="J13" s="26"/>
      <c r="K13" s="38"/>
      <c r="L13" s="9"/>
      <c r="M13" s="27">
        <v>6</v>
      </c>
      <c r="N13" s="16">
        <v>10</v>
      </c>
    </row>
    <row r="14" spans="1:14" ht="15" thickBot="1" x14ac:dyDescent="0.4">
      <c r="A14" s="39"/>
      <c r="B14" s="11"/>
      <c r="C14" s="4">
        <f>C13</f>
        <v>6</v>
      </c>
      <c r="D14" s="14">
        <f>D13</f>
        <v>10</v>
      </c>
      <c r="E14" s="26"/>
      <c r="F14" s="39"/>
      <c r="G14" s="11"/>
      <c r="H14" s="4"/>
      <c r="I14" s="14"/>
      <c r="J14" s="26"/>
      <c r="K14" s="39"/>
      <c r="L14" s="11"/>
      <c r="M14" s="4">
        <f>M13</f>
        <v>6</v>
      </c>
      <c r="N14" s="14">
        <f>N13</f>
        <v>10</v>
      </c>
    </row>
    <row r="15" spans="1:14" x14ac:dyDescent="0.35">
      <c r="A15" s="40"/>
      <c r="B15" s="51"/>
      <c r="C15" s="27"/>
      <c r="D15" s="28"/>
      <c r="E15" s="26"/>
      <c r="F15" s="40"/>
      <c r="G15" s="51"/>
      <c r="H15" s="27"/>
      <c r="I15" s="28"/>
      <c r="J15" s="26"/>
      <c r="K15" s="38"/>
      <c r="L15" s="9"/>
      <c r="M15" s="27">
        <v>7</v>
      </c>
      <c r="N15" s="16">
        <v>9</v>
      </c>
    </row>
    <row r="16" spans="1:14" ht="15" thickBot="1" x14ac:dyDescent="0.4">
      <c r="A16" s="41"/>
      <c r="B16" s="6"/>
      <c r="C16" s="3"/>
      <c r="D16" s="45"/>
      <c r="E16" s="26"/>
      <c r="F16" s="41"/>
      <c r="G16" s="6"/>
      <c r="H16" s="4"/>
      <c r="I16" s="14"/>
      <c r="J16" s="26"/>
      <c r="K16" s="39"/>
      <c r="L16" s="11"/>
      <c r="M16" s="3">
        <f>M15</f>
        <v>7</v>
      </c>
      <c r="N16" s="45">
        <f>N15</f>
        <v>9</v>
      </c>
    </row>
    <row r="17" spans="1:14" ht="15" customHeight="1" x14ac:dyDescent="0.35">
      <c r="A17" s="38"/>
      <c r="B17" s="9"/>
      <c r="C17" s="27"/>
      <c r="D17" s="28"/>
      <c r="E17" s="26"/>
      <c r="F17" s="38"/>
      <c r="G17" s="9"/>
      <c r="H17" s="27"/>
      <c r="I17" s="28"/>
      <c r="J17" s="26"/>
      <c r="K17" s="40"/>
      <c r="L17" s="51"/>
      <c r="M17" s="27">
        <v>8</v>
      </c>
      <c r="N17" s="16">
        <v>8</v>
      </c>
    </row>
    <row r="18" spans="1:14" ht="15.75" customHeight="1" thickBot="1" x14ac:dyDescent="0.4">
      <c r="A18" s="39"/>
      <c r="B18" s="11"/>
      <c r="C18" s="4"/>
      <c r="D18" s="14"/>
      <c r="E18" s="26"/>
      <c r="F18" s="39"/>
      <c r="G18" s="11"/>
      <c r="H18" s="4"/>
      <c r="I18" s="14"/>
      <c r="J18" s="26"/>
      <c r="K18" s="41"/>
      <c r="L18" s="6"/>
      <c r="M18" s="4">
        <f>M17</f>
        <v>8</v>
      </c>
      <c r="N18" s="14">
        <f>N17</f>
        <v>8</v>
      </c>
    </row>
    <row r="19" spans="1:14" ht="15" customHeight="1" x14ac:dyDescent="0.35">
      <c r="A19" s="40"/>
      <c r="B19" s="51"/>
      <c r="C19" s="72"/>
      <c r="D19" s="73"/>
      <c r="E19" s="26"/>
      <c r="F19" s="40"/>
      <c r="G19" s="51"/>
      <c r="H19" s="27"/>
      <c r="I19" s="28"/>
      <c r="J19" s="26"/>
      <c r="K19" s="38"/>
      <c r="L19" s="9"/>
      <c r="M19" s="72">
        <v>9</v>
      </c>
      <c r="N19" s="50">
        <v>7</v>
      </c>
    </row>
    <row r="20" spans="1:14" ht="15.75" customHeight="1" thickBot="1" x14ac:dyDescent="0.4">
      <c r="A20" s="41"/>
      <c r="B20" s="6"/>
      <c r="C20" s="4"/>
      <c r="D20" s="14"/>
      <c r="E20" s="26"/>
      <c r="F20" s="41"/>
      <c r="G20" s="6"/>
      <c r="H20" s="4"/>
      <c r="I20" s="14"/>
      <c r="J20" s="26"/>
      <c r="K20" s="39"/>
      <c r="L20" s="11"/>
      <c r="M20" s="4">
        <f>M19</f>
        <v>9</v>
      </c>
      <c r="N20" s="14">
        <f>N19</f>
        <v>7</v>
      </c>
    </row>
    <row r="21" spans="1:14" ht="15" customHeight="1" x14ac:dyDescent="0.35">
      <c r="A21" s="38"/>
      <c r="B21" s="9"/>
      <c r="C21" s="27"/>
      <c r="D21" s="28"/>
      <c r="E21" s="26"/>
      <c r="F21" s="38"/>
      <c r="G21" s="9"/>
      <c r="H21" s="27"/>
      <c r="I21" s="28"/>
      <c r="J21" s="26"/>
      <c r="K21" s="34"/>
      <c r="L21" s="55"/>
      <c r="M21" s="27">
        <v>10</v>
      </c>
      <c r="N21" s="16">
        <v>6</v>
      </c>
    </row>
    <row r="22" spans="1:14" ht="15" thickBot="1" x14ac:dyDescent="0.4">
      <c r="A22" s="39"/>
      <c r="B22" s="11"/>
      <c r="C22" s="4"/>
      <c r="D22" s="14"/>
      <c r="E22" s="26"/>
      <c r="F22" s="39"/>
      <c r="G22" s="11"/>
      <c r="H22" s="4"/>
      <c r="I22" s="14"/>
      <c r="J22" s="26"/>
      <c r="K22" s="37"/>
      <c r="L22" s="20"/>
      <c r="M22" s="3">
        <f>M21</f>
        <v>10</v>
      </c>
      <c r="N22" s="45">
        <f>N21</f>
        <v>6</v>
      </c>
    </row>
    <row r="23" spans="1:14" x14ac:dyDescent="0.35">
      <c r="A23" s="40"/>
      <c r="B23" s="51"/>
      <c r="C23" s="27"/>
      <c r="D23" s="28"/>
      <c r="E23" s="26"/>
      <c r="F23" s="40"/>
      <c r="G23" s="51"/>
      <c r="H23" s="27"/>
      <c r="I23" s="28"/>
      <c r="J23" s="26"/>
      <c r="K23" s="38"/>
      <c r="L23" s="9"/>
      <c r="M23" s="27">
        <v>11</v>
      </c>
      <c r="N23" s="16">
        <v>5</v>
      </c>
    </row>
    <row r="24" spans="1:14" ht="15" thickBot="1" x14ac:dyDescent="0.4">
      <c r="A24" s="41"/>
      <c r="B24" s="6"/>
      <c r="C24" s="4"/>
      <c r="D24" s="14"/>
      <c r="E24" s="26"/>
      <c r="F24" s="41"/>
      <c r="G24" s="6"/>
      <c r="H24" s="4"/>
      <c r="I24" s="14"/>
      <c r="J24" s="26"/>
      <c r="K24" s="39"/>
      <c r="L24" s="11"/>
      <c r="M24" s="4">
        <f>M23</f>
        <v>11</v>
      </c>
      <c r="N24" s="14">
        <f>N23</f>
        <v>5</v>
      </c>
    </row>
    <row r="25" spans="1:14" x14ac:dyDescent="0.35">
      <c r="A25" s="38"/>
      <c r="B25" s="9"/>
      <c r="C25" s="27"/>
      <c r="D25" s="28"/>
      <c r="E25" s="26"/>
      <c r="F25" s="38"/>
      <c r="G25" s="9"/>
      <c r="H25" s="27"/>
      <c r="I25" s="28"/>
      <c r="J25" s="26"/>
      <c r="K25" s="38"/>
      <c r="L25" s="9"/>
      <c r="M25" s="27">
        <v>12</v>
      </c>
      <c r="N25" s="16">
        <v>4</v>
      </c>
    </row>
    <row r="26" spans="1:14" ht="15" thickBot="1" x14ac:dyDescent="0.4">
      <c r="A26" s="39"/>
      <c r="B26" s="11"/>
      <c r="C26" s="4"/>
      <c r="D26" s="14"/>
      <c r="E26" s="26"/>
      <c r="F26" s="39"/>
      <c r="G26" s="11"/>
      <c r="H26" s="4"/>
      <c r="I26" s="14"/>
      <c r="J26" s="26"/>
      <c r="K26" s="39"/>
      <c r="L26" s="11"/>
      <c r="M26" s="4">
        <f>M25</f>
        <v>12</v>
      </c>
      <c r="N26" s="14">
        <f>N25</f>
        <v>4</v>
      </c>
    </row>
    <row r="27" spans="1:14" x14ac:dyDescent="0.35">
      <c r="A27" s="40"/>
      <c r="B27" s="51"/>
      <c r="C27" s="27"/>
      <c r="D27" s="28"/>
      <c r="E27" s="26"/>
      <c r="F27" s="40"/>
      <c r="G27" s="51"/>
      <c r="H27" s="27"/>
      <c r="I27" s="28"/>
      <c r="J27" s="26"/>
      <c r="K27" s="40"/>
      <c r="L27" s="51"/>
      <c r="M27" s="27">
        <v>13</v>
      </c>
      <c r="N27" s="28">
        <v>3</v>
      </c>
    </row>
    <row r="28" spans="1:14" ht="15" thickBot="1" x14ac:dyDescent="0.4">
      <c r="A28" s="41"/>
      <c r="B28" s="6"/>
      <c r="C28" s="4"/>
      <c r="D28" s="14"/>
      <c r="E28" s="26"/>
      <c r="F28" s="41"/>
      <c r="G28" s="6"/>
      <c r="H28" s="4"/>
      <c r="I28" s="14"/>
      <c r="J28" s="26"/>
      <c r="K28" s="41"/>
      <c r="L28" s="6"/>
      <c r="M28" s="4">
        <f>M27</f>
        <v>13</v>
      </c>
      <c r="N28" s="14">
        <f>N27</f>
        <v>3</v>
      </c>
    </row>
    <row r="29" spans="1:14" x14ac:dyDescent="0.35">
      <c r="A29" s="38"/>
      <c r="B29" s="9"/>
      <c r="C29" s="27"/>
      <c r="D29" s="28"/>
      <c r="E29" s="26"/>
      <c r="F29" s="38"/>
      <c r="G29" s="9"/>
      <c r="H29" s="27"/>
      <c r="I29" s="28"/>
      <c r="J29" s="26"/>
      <c r="K29" s="38"/>
      <c r="L29" s="9"/>
      <c r="M29" s="27">
        <v>14</v>
      </c>
      <c r="N29" s="28">
        <v>2</v>
      </c>
    </row>
    <row r="30" spans="1:14" ht="15" thickBot="1" x14ac:dyDescent="0.4">
      <c r="A30" s="57"/>
      <c r="B30" s="12"/>
      <c r="C30" s="4"/>
      <c r="D30" s="14"/>
      <c r="F30" s="57"/>
      <c r="G30" s="12"/>
      <c r="H30" s="4"/>
      <c r="I30" s="14"/>
      <c r="K30" s="57"/>
      <c r="L30" s="12"/>
      <c r="M30" s="4">
        <f>M29</f>
        <v>14</v>
      </c>
      <c r="N30" s="14">
        <f>N29</f>
        <v>2</v>
      </c>
    </row>
    <row r="31" spans="1:14" x14ac:dyDescent="0.35">
      <c r="A31" s="40"/>
      <c r="B31" s="56"/>
      <c r="C31" s="15"/>
      <c r="D31" s="16"/>
      <c r="F31" s="40"/>
      <c r="G31" s="56"/>
      <c r="H31" s="15"/>
      <c r="I31" s="16"/>
      <c r="K31" s="40"/>
      <c r="L31" s="56"/>
      <c r="M31" s="27">
        <v>15</v>
      </c>
      <c r="N31" s="28">
        <v>1</v>
      </c>
    </row>
    <row r="32" spans="1:14" ht="15" thickBot="1" x14ac:dyDescent="0.4">
      <c r="A32" s="57"/>
      <c r="B32" s="12"/>
      <c r="C32" s="4"/>
      <c r="D32" s="14"/>
      <c r="F32" s="57"/>
      <c r="G32" s="12"/>
      <c r="H32" s="4"/>
      <c r="I32" s="14"/>
      <c r="K32" s="57"/>
      <c r="L32" s="12"/>
      <c r="M32" s="4">
        <f>M31</f>
        <v>15</v>
      </c>
      <c r="N32" s="14">
        <f>N31</f>
        <v>1</v>
      </c>
    </row>
    <row r="33" spans="4:14" x14ac:dyDescent="0.35">
      <c r="D33">
        <f>SUM(D3:D32)</f>
        <v>172</v>
      </c>
      <c r="I33">
        <f>SUM(I3:I32)</f>
        <v>152</v>
      </c>
      <c r="N33">
        <f>SUM(N3:N32)</f>
        <v>262</v>
      </c>
    </row>
    <row r="34" spans="4:14" x14ac:dyDescent="0.35">
      <c r="G34" s="2"/>
    </row>
  </sheetData>
  <autoFilter ref="F2:I32"/>
  <mergeCells count="3">
    <mergeCell ref="F1:I1"/>
    <mergeCell ref="K1:N1"/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F5" sqref="F5:G6"/>
    </sheetView>
  </sheetViews>
  <sheetFormatPr defaultRowHeight="14.5" x14ac:dyDescent="0.35"/>
  <cols>
    <col min="1" max="1" width="28.26953125" customWidth="1"/>
    <col min="2" max="2" width="18.26953125" customWidth="1"/>
    <col min="3" max="4" width="10.81640625" customWidth="1"/>
    <col min="6" max="6" width="24.1796875" style="1" customWidth="1"/>
    <col min="7" max="7" width="20.7265625" style="1" customWidth="1"/>
    <col min="8" max="8" width="11.54296875" bestFit="1" customWidth="1"/>
    <col min="9" max="9" width="15" bestFit="1" customWidth="1"/>
    <col min="10" max="10" width="6.7265625" customWidth="1"/>
    <col min="11" max="12" width="21.54296875" customWidth="1"/>
  </cols>
  <sheetData>
    <row r="1" spans="1:14" s="24" customFormat="1" ht="18.5" x14ac:dyDescent="0.45">
      <c r="A1" s="122" t="s">
        <v>13</v>
      </c>
      <c r="B1" s="122"/>
      <c r="C1" s="122"/>
      <c r="D1" s="122"/>
      <c r="F1" s="122" t="s">
        <v>32</v>
      </c>
      <c r="G1" s="122"/>
      <c r="H1" s="122"/>
      <c r="I1" s="123"/>
      <c r="K1" s="122" t="s">
        <v>23</v>
      </c>
      <c r="L1" s="122"/>
      <c r="M1" s="122"/>
      <c r="N1" s="122"/>
    </row>
    <row r="2" spans="1:14" ht="15" thickBot="1" x14ac:dyDescent="0.4">
      <c r="A2" s="4" t="s">
        <v>1</v>
      </c>
      <c r="B2" s="13" t="s">
        <v>2</v>
      </c>
      <c r="C2" s="3" t="s">
        <v>0</v>
      </c>
      <c r="D2" s="3" t="s">
        <v>4</v>
      </c>
      <c r="F2" s="4" t="s">
        <v>1</v>
      </c>
      <c r="G2" s="13" t="s">
        <v>2</v>
      </c>
      <c r="H2" s="3" t="s">
        <v>0</v>
      </c>
      <c r="I2" s="3" t="s">
        <v>4</v>
      </c>
      <c r="K2" s="4" t="s">
        <v>1</v>
      </c>
      <c r="L2" s="13" t="s">
        <v>2</v>
      </c>
      <c r="M2" s="3" t="s">
        <v>0</v>
      </c>
      <c r="N2" s="3" t="s">
        <v>4</v>
      </c>
    </row>
    <row r="3" spans="1:14" x14ac:dyDescent="0.35">
      <c r="A3" s="19" t="s">
        <v>75</v>
      </c>
      <c r="B3" s="29" t="s">
        <v>20</v>
      </c>
      <c r="C3" s="15">
        <v>1</v>
      </c>
      <c r="D3" s="16">
        <v>20</v>
      </c>
      <c r="F3" s="19" t="s">
        <v>75</v>
      </c>
      <c r="G3" s="29" t="s">
        <v>20</v>
      </c>
      <c r="H3" s="15">
        <v>1</v>
      </c>
      <c r="I3" s="16">
        <v>20</v>
      </c>
      <c r="K3" s="19"/>
      <c r="L3" s="29"/>
      <c r="M3" s="15">
        <v>1</v>
      </c>
      <c r="N3" s="16">
        <v>20</v>
      </c>
    </row>
    <row r="4" spans="1:14" ht="15" thickBot="1" x14ac:dyDescent="0.4">
      <c r="A4" s="20" t="s">
        <v>75</v>
      </c>
      <c r="B4" s="30" t="s">
        <v>19</v>
      </c>
      <c r="C4" s="4">
        <f>C3</f>
        <v>1</v>
      </c>
      <c r="D4" s="14">
        <f>D3</f>
        <v>20</v>
      </c>
      <c r="F4" s="20" t="s">
        <v>75</v>
      </c>
      <c r="G4" s="30" t="s">
        <v>19</v>
      </c>
      <c r="H4" s="4">
        <v>1</v>
      </c>
      <c r="I4" s="14">
        <v>20</v>
      </c>
      <c r="K4" s="20"/>
      <c r="L4" s="30"/>
      <c r="M4" s="4">
        <f>M3</f>
        <v>1</v>
      </c>
      <c r="N4" s="14">
        <f>N3</f>
        <v>20</v>
      </c>
    </row>
    <row r="5" spans="1:14" x14ac:dyDescent="0.35">
      <c r="A5" s="17" t="s">
        <v>76</v>
      </c>
      <c r="B5" s="17" t="s">
        <v>18</v>
      </c>
      <c r="C5" s="15">
        <v>2</v>
      </c>
      <c r="D5" s="16">
        <v>17</v>
      </c>
      <c r="F5" s="17" t="s">
        <v>76</v>
      </c>
      <c r="G5" s="17" t="s">
        <v>18</v>
      </c>
      <c r="H5" s="15">
        <v>2</v>
      </c>
      <c r="I5" s="16">
        <v>17</v>
      </c>
      <c r="K5" s="9"/>
      <c r="L5" s="9"/>
      <c r="M5" s="15">
        <v>2</v>
      </c>
      <c r="N5" s="16">
        <v>17</v>
      </c>
    </row>
    <row r="6" spans="1:14" ht="15" thickBot="1" x14ac:dyDescent="0.4">
      <c r="A6" s="18" t="s">
        <v>76</v>
      </c>
      <c r="B6" s="18" t="s">
        <v>22</v>
      </c>
      <c r="C6" s="4">
        <f>C5</f>
        <v>2</v>
      </c>
      <c r="D6" s="14">
        <f>D5</f>
        <v>17</v>
      </c>
      <c r="F6" s="18" t="s">
        <v>76</v>
      </c>
      <c r="G6" s="18" t="s">
        <v>22</v>
      </c>
      <c r="H6" s="3">
        <v>2</v>
      </c>
      <c r="I6" s="45">
        <v>17</v>
      </c>
      <c r="K6" s="11"/>
      <c r="L6" s="11"/>
      <c r="M6" s="4">
        <f>M5</f>
        <v>2</v>
      </c>
      <c r="N6" s="14">
        <f>N5</f>
        <v>17</v>
      </c>
    </row>
    <row r="7" spans="1:14" x14ac:dyDescent="0.35">
      <c r="A7" s="19"/>
      <c r="B7" s="19"/>
      <c r="C7" s="15">
        <v>3</v>
      </c>
      <c r="D7" s="16">
        <v>15</v>
      </c>
      <c r="F7" s="35"/>
      <c r="G7" s="17"/>
      <c r="H7" s="15">
        <v>3</v>
      </c>
      <c r="I7" s="16">
        <v>15</v>
      </c>
      <c r="K7" s="19"/>
      <c r="L7" s="19"/>
      <c r="M7" s="15">
        <v>3</v>
      </c>
      <c r="N7" s="16">
        <v>15</v>
      </c>
    </row>
    <row r="8" spans="1:14" ht="15" thickBot="1" x14ac:dyDescent="0.4">
      <c r="A8" s="20"/>
      <c r="B8" s="20"/>
      <c r="C8" s="4">
        <f>C7</f>
        <v>3</v>
      </c>
      <c r="D8" s="14">
        <f>D7</f>
        <v>15</v>
      </c>
      <c r="F8" s="36"/>
      <c r="G8" s="18"/>
      <c r="H8" s="4">
        <v>3</v>
      </c>
      <c r="I8" s="14">
        <v>15</v>
      </c>
      <c r="K8" s="20"/>
      <c r="L8" s="20"/>
      <c r="M8" s="4">
        <f>M7</f>
        <v>3</v>
      </c>
      <c r="N8" s="14">
        <f>N7</f>
        <v>15</v>
      </c>
    </row>
    <row r="9" spans="1:14" x14ac:dyDescent="0.35">
      <c r="A9" s="17"/>
      <c r="B9" s="17"/>
      <c r="C9" s="15">
        <v>4</v>
      </c>
      <c r="D9" s="16">
        <v>13</v>
      </c>
      <c r="F9" s="34"/>
      <c r="G9" s="17"/>
      <c r="H9" s="15">
        <v>4</v>
      </c>
      <c r="I9" s="16">
        <v>13</v>
      </c>
      <c r="K9" s="17"/>
      <c r="L9" s="17"/>
      <c r="M9" s="15">
        <v>4</v>
      </c>
      <c r="N9" s="16">
        <v>13</v>
      </c>
    </row>
    <row r="10" spans="1:14" ht="15" thickBot="1" x14ac:dyDescent="0.4">
      <c r="A10" s="18"/>
      <c r="B10" s="18"/>
      <c r="C10" s="4">
        <f>C9</f>
        <v>4</v>
      </c>
      <c r="D10" s="14">
        <f>D9</f>
        <v>13</v>
      </c>
      <c r="F10" s="37"/>
      <c r="G10" s="18"/>
      <c r="H10" s="4">
        <v>4</v>
      </c>
      <c r="I10" s="14">
        <v>13</v>
      </c>
      <c r="K10" s="18"/>
      <c r="L10" s="18"/>
      <c r="M10" s="4">
        <f>M9</f>
        <v>4</v>
      </c>
      <c r="N10" s="14">
        <f>N9</f>
        <v>13</v>
      </c>
    </row>
    <row r="11" spans="1:14" x14ac:dyDescent="0.35">
      <c r="A11" s="7"/>
      <c r="B11" s="7"/>
      <c r="C11" s="15">
        <v>5</v>
      </c>
      <c r="D11" s="16">
        <v>11</v>
      </c>
      <c r="F11" s="35"/>
      <c r="G11" s="55"/>
      <c r="H11" s="15">
        <v>5</v>
      </c>
      <c r="I11" s="16">
        <v>11</v>
      </c>
      <c r="K11" s="17"/>
      <c r="L11" s="19"/>
      <c r="M11" s="15">
        <v>5</v>
      </c>
      <c r="N11" s="16">
        <v>11</v>
      </c>
    </row>
    <row r="12" spans="1:14" ht="15" thickBot="1" x14ac:dyDescent="0.4">
      <c r="A12" s="6"/>
      <c r="B12" s="6"/>
      <c r="C12" s="4">
        <f>C11</f>
        <v>5</v>
      </c>
      <c r="D12" s="14">
        <f>D11</f>
        <v>11</v>
      </c>
      <c r="F12" s="36"/>
      <c r="G12" s="20"/>
      <c r="H12" s="4">
        <v>5</v>
      </c>
      <c r="I12" s="14">
        <v>11</v>
      </c>
      <c r="K12" s="18"/>
      <c r="L12" s="20"/>
      <c r="M12" s="4">
        <f>M11</f>
        <v>5</v>
      </c>
      <c r="N12" s="14">
        <f>N11</f>
        <v>11</v>
      </c>
    </row>
    <row r="13" spans="1:14" x14ac:dyDescent="0.35">
      <c r="A13" s="17"/>
      <c r="B13" s="17"/>
      <c r="C13" s="15">
        <v>6</v>
      </c>
      <c r="D13" s="16">
        <v>10</v>
      </c>
      <c r="F13" s="17"/>
      <c r="G13" s="17"/>
      <c r="H13" s="15">
        <v>6</v>
      </c>
      <c r="I13" s="16">
        <v>10</v>
      </c>
      <c r="K13" s="17"/>
      <c r="L13" s="17"/>
      <c r="M13" s="15">
        <v>6</v>
      </c>
      <c r="N13" s="16">
        <v>10</v>
      </c>
    </row>
    <row r="14" spans="1:14" ht="15" thickBot="1" x14ac:dyDescent="0.4">
      <c r="A14" s="18"/>
      <c r="B14" s="18"/>
      <c r="C14" s="4">
        <f>C13</f>
        <v>6</v>
      </c>
      <c r="D14" s="14">
        <f>D13</f>
        <v>10</v>
      </c>
      <c r="F14" s="18"/>
      <c r="G14" s="18"/>
      <c r="H14" s="4">
        <v>6</v>
      </c>
      <c r="I14" s="14">
        <v>10</v>
      </c>
      <c r="K14" s="18"/>
      <c r="L14" s="18"/>
      <c r="M14" s="4">
        <f>M13</f>
        <v>6</v>
      </c>
      <c r="N14" s="14">
        <f>N13</f>
        <v>10</v>
      </c>
    </row>
    <row r="15" spans="1:14" x14ac:dyDescent="0.35">
      <c r="A15" s="35"/>
      <c r="B15" s="19"/>
      <c r="C15" s="15">
        <v>7</v>
      </c>
      <c r="D15" s="16">
        <v>9</v>
      </c>
      <c r="F15" s="94"/>
      <c r="G15" s="51"/>
      <c r="H15" s="15">
        <v>7</v>
      </c>
      <c r="I15" s="16"/>
      <c r="K15" s="19"/>
      <c r="L15" s="19"/>
      <c r="M15" s="15">
        <v>7</v>
      </c>
      <c r="N15" s="16">
        <v>9</v>
      </c>
    </row>
    <row r="16" spans="1:14" ht="15" thickBot="1" x14ac:dyDescent="0.4">
      <c r="A16" s="36"/>
      <c r="B16" s="20"/>
      <c r="C16" s="4">
        <f>C15</f>
        <v>7</v>
      </c>
      <c r="D16" s="14">
        <f>D15</f>
        <v>9</v>
      </c>
      <c r="F16" s="41"/>
      <c r="G16" s="6"/>
      <c r="H16" s="4">
        <v>7</v>
      </c>
      <c r="I16" s="14"/>
      <c r="K16" s="20"/>
      <c r="L16" s="20"/>
      <c r="M16" s="4">
        <f>M15</f>
        <v>7</v>
      </c>
      <c r="N16" s="14">
        <f>N15</f>
        <v>9</v>
      </c>
    </row>
    <row r="17" spans="1:14" x14ac:dyDescent="0.35">
      <c r="A17" s="9"/>
      <c r="B17" s="9"/>
      <c r="C17" s="15">
        <v>8</v>
      </c>
      <c r="D17" s="16">
        <v>8</v>
      </c>
      <c r="F17" s="38"/>
      <c r="G17" s="9"/>
      <c r="H17" s="15">
        <v>8</v>
      </c>
      <c r="I17" s="16"/>
      <c r="K17" s="9"/>
      <c r="L17" s="9"/>
      <c r="M17" s="15">
        <v>8</v>
      </c>
      <c r="N17" s="16"/>
    </row>
    <row r="18" spans="1:14" ht="15" thickBot="1" x14ac:dyDescent="0.4">
      <c r="A18" s="11"/>
      <c r="B18" s="11"/>
      <c r="C18" s="4">
        <f>C17</f>
        <v>8</v>
      </c>
      <c r="D18" s="14">
        <f>D17</f>
        <v>8</v>
      </c>
      <c r="F18" s="39"/>
      <c r="G18" s="11"/>
      <c r="H18" s="4">
        <v>8</v>
      </c>
      <c r="I18" s="14"/>
      <c r="K18" s="11"/>
      <c r="L18" s="11"/>
      <c r="M18" s="4">
        <f>M17</f>
        <v>8</v>
      </c>
      <c r="N18" s="14"/>
    </row>
    <row r="19" spans="1:14" x14ac:dyDescent="0.35">
      <c r="A19" s="7"/>
      <c r="B19" s="7"/>
      <c r="C19" s="15">
        <v>9</v>
      </c>
      <c r="D19" s="16"/>
      <c r="F19" s="40"/>
      <c r="G19" s="51"/>
      <c r="H19" s="15">
        <v>9</v>
      </c>
      <c r="I19" s="16"/>
      <c r="K19" s="7"/>
      <c r="L19" s="7"/>
      <c r="M19" s="15">
        <v>9</v>
      </c>
      <c r="N19" s="16"/>
    </row>
    <row r="20" spans="1:14" ht="15" thickBot="1" x14ac:dyDescent="0.4">
      <c r="A20" s="6"/>
      <c r="B20" s="6"/>
      <c r="C20" s="4">
        <f>C19</f>
        <v>9</v>
      </c>
      <c r="D20" s="14"/>
      <c r="F20" s="41"/>
      <c r="G20" s="6"/>
      <c r="H20" s="4">
        <v>9</v>
      </c>
      <c r="I20" s="14"/>
      <c r="K20" s="6"/>
      <c r="L20" s="6"/>
      <c r="M20" s="4">
        <f>M19</f>
        <v>9</v>
      </c>
      <c r="N20" s="14"/>
    </row>
    <row r="21" spans="1:14" x14ac:dyDescent="0.35">
      <c r="A21" s="9"/>
      <c r="B21" s="10"/>
      <c r="C21" s="15">
        <v>10</v>
      </c>
      <c r="D21" s="16"/>
      <c r="F21" s="38"/>
      <c r="G21" s="9"/>
      <c r="H21" s="15">
        <v>10</v>
      </c>
      <c r="I21" s="16"/>
      <c r="K21" s="9"/>
      <c r="L21" s="9"/>
      <c r="M21" s="15">
        <v>10</v>
      </c>
      <c r="N21" s="16"/>
    </row>
    <row r="22" spans="1:14" ht="15" thickBot="1" x14ac:dyDescent="0.4">
      <c r="A22" s="12"/>
      <c r="B22" s="12"/>
      <c r="C22" s="4">
        <f>C21</f>
        <v>10</v>
      </c>
      <c r="D22" s="14"/>
      <c r="F22" s="57"/>
      <c r="G22" s="12"/>
      <c r="H22" s="4">
        <v>10</v>
      </c>
      <c r="I22" s="14"/>
      <c r="K22" s="11"/>
      <c r="L22" s="11"/>
      <c r="M22" s="4">
        <f>M21</f>
        <v>10</v>
      </c>
      <c r="N22" s="14"/>
    </row>
    <row r="23" spans="1:14" x14ac:dyDescent="0.35">
      <c r="A23" s="7"/>
      <c r="B23" s="8"/>
      <c r="C23" s="15">
        <v>11</v>
      </c>
      <c r="D23" s="16"/>
      <c r="F23" s="40"/>
      <c r="G23" s="56"/>
      <c r="H23" s="15">
        <v>11</v>
      </c>
      <c r="I23" s="16"/>
      <c r="K23" s="7"/>
      <c r="L23" s="7"/>
      <c r="M23" s="15">
        <v>11</v>
      </c>
      <c r="N23" s="16"/>
    </row>
    <row r="24" spans="1:14" ht="15" thickBot="1" x14ac:dyDescent="0.4">
      <c r="A24" s="6"/>
      <c r="B24" s="5"/>
      <c r="C24" s="4">
        <f>C23</f>
        <v>11</v>
      </c>
      <c r="D24" s="14"/>
      <c r="F24" s="41"/>
      <c r="G24" s="5"/>
      <c r="H24" s="4">
        <v>11</v>
      </c>
      <c r="I24" s="14"/>
      <c r="K24" s="6"/>
      <c r="L24" s="6"/>
      <c r="M24" s="4">
        <f>M23</f>
        <v>11</v>
      </c>
      <c r="N24" s="14"/>
    </row>
    <row r="25" spans="1:14" x14ac:dyDescent="0.35">
      <c r="A25" s="9"/>
      <c r="B25" s="10"/>
      <c r="C25" s="15">
        <v>12</v>
      </c>
      <c r="D25" s="16"/>
      <c r="F25" s="38"/>
      <c r="G25" s="10"/>
      <c r="H25" s="15">
        <v>12</v>
      </c>
      <c r="I25" s="16"/>
      <c r="K25" s="9"/>
      <c r="L25" s="10"/>
      <c r="M25" s="15">
        <v>12</v>
      </c>
      <c r="N25" s="16"/>
    </row>
    <row r="26" spans="1:14" ht="15" thickBot="1" x14ac:dyDescent="0.4">
      <c r="A26" s="12"/>
      <c r="B26" s="12"/>
      <c r="C26" s="4">
        <f>C25</f>
        <v>12</v>
      </c>
      <c r="D26" s="14"/>
      <c r="F26" s="57"/>
      <c r="G26" s="12"/>
      <c r="H26" s="4">
        <v>12</v>
      </c>
      <c r="I26" s="14"/>
      <c r="K26" s="12"/>
      <c r="L26" s="12"/>
      <c r="M26" s="4">
        <f>M25</f>
        <v>12</v>
      </c>
      <c r="N26" s="14"/>
    </row>
    <row r="27" spans="1:14" x14ac:dyDescent="0.35">
      <c r="A27" s="7"/>
      <c r="B27" s="8"/>
      <c r="C27" s="15">
        <v>13</v>
      </c>
      <c r="D27" s="16"/>
      <c r="F27" s="40"/>
      <c r="G27" s="56"/>
      <c r="H27" s="15">
        <v>13</v>
      </c>
      <c r="I27" s="16"/>
      <c r="K27" s="7"/>
      <c r="L27" s="8"/>
      <c r="M27" s="15">
        <v>13</v>
      </c>
      <c r="N27" s="16"/>
    </row>
    <row r="28" spans="1:14" ht="15" thickBot="1" x14ac:dyDescent="0.4">
      <c r="A28" s="5"/>
      <c r="B28" s="5"/>
      <c r="C28" s="4">
        <f>C27</f>
        <v>13</v>
      </c>
      <c r="D28" s="14"/>
      <c r="F28" s="58"/>
      <c r="G28" s="5"/>
      <c r="H28" s="4">
        <v>13</v>
      </c>
      <c r="I28" s="14"/>
      <c r="K28" s="5"/>
      <c r="L28" s="5"/>
      <c r="M28" s="4">
        <f>M27</f>
        <v>13</v>
      </c>
      <c r="N28" s="14"/>
    </row>
    <row r="29" spans="1:14" x14ac:dyDescent="0.35">
      <c r="A29" s="9"/>
      <c r="B29" s="10"/>
      <c r="C29" s="15">
        <v>14</v>
      </c>
      <c r="D29" s="16"/>
      <c r="F29" s="38"/>
      <c r="G29" s="10"/>
      <c r="H29" s="15">
        <v>14</v>
      </c>
      <c r="I29" s="16"/>
      <c r="K29" s="9"/>
      <c r="L29" s="10"/>
      <c r="M29" s="15">
        <v>14</v>
      </c>
      <c r="N29" s="16"/>
    </row>
    <row r="30" spans="1:14" ht="15" thickBot="1" x14ac:dyDescent="0.4">
      <c r="A30" s="12"/>
      <c r="B30" s="12"/>
      <c r="C30" s="4">
        <f>C29</f>
        <v>14</v>
      </c>
      <c r="D30" s="14"/>
      <c r="F30" s="57"/>
      <c r="G30" s="12"/>
      <c r="H30" s="4">
        <v>14</v>
      </c>
      <c r="I30" s="14"/>
      <c r="K30" s="12"/>
      <c r="L30" s="12"/>
      <c r="M30" s="4">
        <f>M29</f>
        <v>14</v>
      </c>
      <c r="N30" s="14"/>
    </row>
    <row r="31" spans="1:14" x14ac:dyDescent="0.35">
      <c r="A31" s="7"/>
      <c r="B31" s="8"/>
      <c r="C31" s="15">
        <v>15</v>
      </c>
      <c r="D31" s="16"/>
      <c r="F31" s="40"/>
      <c r="G31" s="56"/>
      <c r="H31" s="15">
        <v>15</v>
      </c>
      <c r="I31" s="16"/>
      <c r="K31" s="7"/>
      <c r="L31" s="8"/>
      <c r="M31" s="15">
        <v>15</v>
      </c>
      <c r="N31" s="16"/>
    </row>
    <row r="32" spans="1:14" ht="15" thickBot="1" x14ac:dyDescent="0.4">
      <c r="A32" s="12"/>
      <c r="B32" s="12"/>
      <c r="C32" s="4">
        <f>C31</f>
        <v>15</v>
      </c>
      <c r="D32" s="14"/>
      <c r="F32" s="57"/>
      <c r="G32" s="12"/>
      <c r="H32" s="4">
        <v>15</v>
      </c>
      <c r="I32" s="14"/>
      <c r="K32" s="12"/>
      <c r="L32" s="12"/>
      <c r="M32" s="4">
        <f>M31</f>
        <v>15</v>
      </c>
      <c r="N32" s="14"/>
    </row>
    <row r="33" spans="4:14" x14ac:dyDescent="0.35">
      <c r="D33">
        <f>SUM(D3:D32)</f>
        <v>206</v>
      </c>
      <c r="I33">
        <f>SUM(I3:I32)</f>
        <v>172</v>
      </c>
      <c r="N33">
        <f>SUM(N3:N32)</f>
        <v>190</v>
      </c>
    </row>
    <row r="34" spans="4:14" x14ac:dyDescent="0.35">
      <c r="G34" s="2"/>
    </row>
    <row r="35" spans="4:14" x14ac:dyDescent="0.35">
      <c r="G35" s="2"/>
    </row>
    <row r="37" spans="4:14" x14ac:dyDescent="0.35">
      <c r="G37" s="2"/>
    </row>
  </sheetData>
  <autoFilter ref="A2:D32"/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HARD BALTIC</vt:lpstr>
      <vt:lpstr>HARD HOBBY BALTIC</vt:lpstr>
      <vt:lpstr>SOFT  BALTIC</vt:lpstr>
      <vt:lpstr>Sport ATV  BALTIC</vt:lpstr>
      <vt:lpstr>Utility ATV  BALTIC</vt:lpstr>
      <vt:lpstr>HARD</vt:lpstr>
      <vt:lpstr>HARD HOBBY</vt:lpstr>
      <vt:lpstr>SOFT </vt:lpstr>
      <vt:lpstr>Sport ATV</vt:lpstr>
      <vt:lpstr>Utility ATV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Kanapienyte</dc:creator>
  <cp:lastModifiedBy>Vartotojas</cp:lastModifiedBy>
  <cp:lastPrinted>2020-10-13T10:19:52Z</cp:lastPrinted>
  <dcterms:created xsi:type="dcterms:W3CDTF">2016-09-13T14:45:21Z</dcterms:created>
  <dcterms:modified xsi:type="dcterms:W3CDTF">2022-09-29T07:04:02Z</dcterms:modified>
</cp:coreProperties>
</file>